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awauser\Desktop\知子\"/>
    </mc:Choice>
  </mc:AlternateContent>
  <bookViews>
    <workbookView xWindow="0" yWindow="0" windowWidth="20490" windowHeight="7500"/>
  </bookViews>
  <sheets>
    <sheet name="書式" sheetId="1" r:id="rId1"/>
    <sheet name="データ" sheetId="2" r:id="rId2"/>
  </sheets>
  <definedNames>
    <definedName name="_xlnm.Print_Area" localSheetId="0">書式!$A$1:$CG$395</definedName>
  </definedNames>
  <calcPr calcId="152511"/>
</workbook>
</file>

<file path=xl/calcChain.xml><?xml version="1.0" encoding="utf-8"?>
<calcChain xmlns="http://schemas.openxmlformats.org/spreadsheetml/2006/main">
  <c r="BD378" i="1" l="1"/>
  <c r="BS299" i="1"/>
  <c r="BE287" i="1"/>
  <c r="AQ59" i="1"/>
  <c r="AQ56" i="1"/>
  <c r="AQ53" i="1"/>
  <c r="W59" i="1"/>
  <c r="W56" i="1"/>
  <c r="W53" i="1"/>
  <c r="AE59" i="1" l="1"/>
  <c r="AE56" i="1"/>
  <c r="AE53" i="1"/>
  <c r="K59" i="1"/>
  <c r="K56" i="1"/>
  <c r="K53" i="1"/>
  <c r="BT103" i="1"/>
  <c r="W382" i="1"/>
  <c r="W379" i="1"/>
  <c r="BX375" i="1"/>
  <c r="BH375" i="1"/>
  <c r="BR372" i="1"/>
  <c r="AR366" i="1"/>
  <c r="Z363" i="1"/>
  <c r="J363" i="1"/>
  <c r="BU357" i="1"/>
  <c r="BU354" i="1"/>
  <c r="BU351" i="1"/>
  <c r="BU348" i="1"/>
  <c r="Z357" i="1"/>
  <c r="J357" i="1"/>
  <c r="Z351" i="1"/>
  <c r="J351" i="1"/>
  <c r="BD340" i="1"/>
  <c r="AO340" i="1"/>
  <c r="AN336" i="1"/>
  <c r="BN335" i="1"/>
  <c r="J332" i="1"/>
  <c r="BT331" i="1"/>
  <c r="BT327" i="1"/>
  <c r="BD329" i="1"/>
  <c r="AN329" i="1"/>
  <c r="AD329" i="1"/>
  <c r="BW325" i="1"/>
  <c r="AN325" i="1"/>
  <c r="J321" i="1"/>
  <c r="BD318" i="1"/>
  <c r="AN318" i="1"/>
  <c r="AD318" i="1"/>
  <c r="AN314" i="1"/>
  <c r="BT313" i="1"/>
  <c r="J310" i="1"/>
  <c r="BY307" i="1"/>
  <c r="BD307" i="1"/>
  <c r="AN307" i="1"/>
  <c r="AD307" i="1"/>
  <c r="BS295" i="1"/>
  <c r="BS291" i="1"/>
  <c r="BS287" i="1"/>
  <c r="BE295" i="1"/>
  <c r="AR295" i="1"/>
  <c r="AR291" i="1"/>
  <c r="AR287" i="1"/>
  <c r="AE295" i="1"/>
  <c r="AE291" i="1"/>
  <c r="AE287" i="1"/>
  <c r="S295" i="1"/>
  <c r="S291" i="1"/>
  <c r="S287" i="1"/>
  <c r="AR279" i="1"/>
  <c r="P276" i="1"/>
  <c r="BY275" i="1"/>
  <c r="BY271" i="1"/>
  <c r="BY267" i="1"/>
  <c r="L273" i="1"/>
  <c r="L270" i="1"/>
  <c r="L265" i="1"/>
  <c r="BO275" i="1"/>
  <c r="AG275" i="1"/>
  <c r="BO271" i="1"/>
  <c r="AG271" i="1"/>
  <c r="BO267" i="1"/>
  <c r="AG267" i="1"/>
  <c r="S262" i="1"/>
  <c r="P259" i="1"/>
  <c r="L256" i="1"/>
  <c r="L253" i="1"/>
  <c r="L248" i="1"/>
  <c r="BY255" i="1"/>
  <c r="BY252" i="1"/>
  <c r="BY249" i="1"/>
  <c r="BY246" i="1"/>
  <c r="BY243" i="1"/>
  <c r="AG255" i="1"/>
  <c r="AG252" i="1"/>
  <c r="AG249" i="1"/>
  <c r="AG246" i="1"/>
  <c r="AG243" i="1"/>
  <c r="S245" i="1"/>
  <c r="BP252" i="1"/>
  <c r="BE252" i="1"/>
  <c r="BP249" i="1"/>
  <c r="BE249" i="1"/>
  <c r="BP246" i="1"/>
  <c r="BE246" i="1"/>
  <c r="BP243" i="1"/>
  <c r="BE243" i="1"/>
  <c r="P242" i="1"/>
  <c r="L239" i="1"/>
  <c r="L236" i="1"/>
  <c r="L231" i="1"/>
  <c r="BZ233" i="1"/>
  <c r="BZ230" i="1"/>
  <c r="BZ227" i="1"/>
  <c r="BZ224" i="1"/>
  <c r="BZ221" i="1"/>
  <c r="BZ218" i="1"/>
  <c r="BZ215" i="1"/>
  <c r="BQ233" i="1"/>
  <c r="BQ230" i="1"/>
  <c r="BQ227" i="1"/>
  <c r="BQ224" i="1"/>
  <c r="BQ221" i="1"/>
  <c r="BQ218" i="1"/>
  <c r="BQ215" i="1"/>
  <c r="S228" i="1"/>
  <c r="P225" i="1"/>
  <c r="L222" i="1"/>
  <c r="L219" i="1"/>
  <c r="L214" i="1"/>
  <c r="BH233" i="1"/>
  <c r="AR233" i="1"/>
  <c r="AG233" i="1"/>
  <c r="BH230" i="1"/>
  <c r="AR230" i="1"/>
  <c r="AG230" i="1"/>
  <c r="BH227" i="1"/>
  <c r="AR227" i="1"/>
  <c r="AG227" i="1"/>
  <c r="BH224" i="1"/>
  <c r="AR224" i="1"/>
  <c r="AG224" i="1"/>
  <c r="BH221" i="1"/>
  <c r="AR221" i="1"/>
  <c r="AG221" i="1"/>
  <c r="BH218" i="1"/>
  <c r="AR218" i="1"/>
  <c r="AG218" i="1"/>
  <c r="BH215" i="1"/>
  <c r="AR215" i="1"/>
  <c r="AG215" i="1"/>
  <c r="S211" i="1"/>
  <c r="AG201" i="1"/>
  <c r="AM196" i="1"/>
  <c r="BA189" i="1"/>
  <c r="BA186" i="1"/>
  <c r="J189" i="1"/>
  <c r="AT186" i="1"/>
  <c r="AN186" i="1"/>
  <c r="AE186" i="1"/>
  <c r="J179" i="1"/>
  <c r="CB176" i="1"/>
  <c r="AT176" i="1"/>
  <c r="AN176" i="1"/>
  <c r="AE176" i="1"/>
  <c r="J169" i="1"/>
  <c r="AT166" i="1"/>
  <c r="AN166" i="1"/>
  <c r="AE166" i="1"/>
  <c r="BT163" i="1"/>
  <c r="BT159" i="1"/>
  <c r="BT155" i="1"/>
  <c r="BT151" i="1"/>
  <c r="BT147" i="1"/>
  <c r="BT143" i="1"/>
  <c r="BT139" i="1"/>
  <c r="BT135" i="1"/>
  <c r="BT131" i="1"/>
  <c r="BT127" i="1"/>
  <c r="BT123" i="1"/>
  <c r="BT119" i="1"/>
  <c r="BT115" i="1"/>
  <c r="BT111" i="1"/>
  <c r="BT107" i="1"/>
  <c r="BT99" i="1"/>
  <c r="BT95" i="1"/>
  <c r="BT91" i="1"/>
  <c r="BT87" i="1"/>
  <c r="BT83" i="1"/>
  <c r="BT79" i="1"/>
  <c r="BT75" i="1"/>
  <c r="BT71" i="1"/>
  <c r="BT67" i="1"/>
  <c r="BT63" i="1"/>
  <c r="BT59" i="1"/>
  <c r="BT55" i="1"/>
  <c r="BT51" i="1"/>
  <c r="BT47" i="1"/>
  <c r="BT43" i="1"/>
  <c r="BT39" i="1"/>
  <c r="BT34" i="1"/>
  <c r="AR162" i="1"/>
  <c r="J158" i="1"/>
  <c r="AT155" i="1"/>
  <c r="AN155" i="1"/>
  <c r="AE155" i="1"/>
  <c r="AR152" i="1"/>
  <c r="J148" i="1"/>
  <c r="AT145" i="1"/>
  <c r="AN145" i="1"/>
  <c r="AE145" i="1"/>
  <c r="AR142" i="1"/>
  <c r="J138" i="1"/>
  <c r="AT135" i="1"/>
  <c r="AN135" i="1"/>
  <c r="AE135" i="1"/>
  <c r="AR132" i="1"/>
  <c r="J128" i="1"/>
  <c r="AT125" i="1"/>
  <c r="AN125" i="1"/>
  <c r="AE125" i="1"/>
  <c r="AM117" i="1"/>
  <c r="O117" i="1"/>
  <c r="AM114" i="1"/>
  <c r="P107" i="1"/>
  <c r="AN104" i="1"/>
  <c r="P97" i="1"/>
  <c r="AN94" i="1"/>
  <c r="T91" i="1"/>
  <c r="T88" i="1"/>
  <c r="M91" i="1"/>
  <c r="M88" i="1"/>
  <c r="AE90" i="1"/>
  <c r="AH85" i="1"/>
  <c r="N85" i="1"/>
  <c r="AE82" i="1"/>
  <c r="K82" i="1"/>
  <c r="K77" i="1"/>
  <c r="AE72" i="1"/>
  <c r="K72" i="1"/>
  <c r="AE67" i="1"/>
  <c r="K67" i="1"/>
  <c r="AM62" i="1"/>
  <c r="AE62" i="1"/>
  <c r="AE46" i="1"/>
  <c r="K46" i="1"/>
  <c r="AJ41" i="1"/>
  <c r="W41" i="1"/>
  <c r="K41" i="1"/>
  <c r="AJ36" i="1"/>
  <c r="W36" i="1"/>
  <c r="K36" i="1"/>
  <c r="BB26" i="1"/>
  <c r="AL26" i="1"/>
  <c r="T26" i="1"/>
  <c r="K26" i="1"/>
  <c r="F26" i="1"/>
  <c r="B26" i="1"/>
  <c r="Y20" i="1"/>
  <c r="Y15" i="1"/>
  <c r="Y10" i="1"/>
  <c r="BR18" i="1"/>
  <c r="BR14" i="1"/>
  <c r="BR10" i="1"/>
  <c r="BR7" i="1"/>
  <c r="BR5" i="1"/>
  <c r="G2" i="1"/>
</calcChain>
</file>

<file path=xl/sharedStrings.xml><?xml version="1.0" encoding="utf-8"?>
<sst xmlns="http://schemas.openxmlformats.org/spreadsheetml/2006/main" count="1137" uniqueCount="734">
  <si>
    <t>表</t>
    <rPh sb="0" eb="1">
      <t>オモテ</t>
    </rPh>
    <phoneticPr fontId="11"/>
  </si>
  <si>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11"/>
  </si>
  <si>
    <t>　</t>
  </si>
  <si>
    <t>フリガナ</t>
  </si>
  <si>
    <t>生年月日</t>
  </si>
  <si>
    <t>続柄</t>
  </si>
  <si>
    <t>損害年月日</t>
  </si>
  <si>
    <t>１　収　入　金　額　等</t>
    <rPh sb="2" eb="5">
      <t>シュウニュウ</t>
    </rPh>
    <rPh sb="6" eb="9">
      <t>キンガク</t>
    </rPh>
    <rPh sb="10" eb="11">
      <t>トウ</t>
    </rPh>
    <phoneticPr fontId="11"/>
  </si>
  <si>
    <t>事</t>
  </si>
  <si>
    <t>円</t>
  </si>
  <si>
    <t>業</t>
  </si>
  <si>
    <t>差引損失額のうち災害関連支出の金額</t>
    <phoneticPr fontId="11"/>
  </si>
  <si>
    <t>社会保険料</t>
    <rPh sb="4" eb="5">
      <t>リョウ</t>
    </rPh>
    <phoneticPr fontId="11"/>
  </si>
  <si>
    <t>雑</t>
  </si>
  <si>
    <t>公的年金等</t>
  </si>
  <si>
    <t>キ</t>
    <phoneticPr fontId="11"/>
  </si>
  <si>
    <t>ク</t>
    <phoneticPr fontId="11"/>
  </si>
  <si>
    <t>ケ</t>
    <phoneticPr fontId="11"/>
  </si>
  <si>
    <t>コ</t>
    <phoneticPr fontId="11"/>
  </si>
  <si>
    <t>サ</t>
    <phoneticPr fontId="11"/>
  </si>
  <si>
    <t>２　所　得　金　額</t>
    <rPh sb="2" eb="5">
      <t>ショトク</t>
    </rPh>
    <rPh sb="6" eb="9">
      <t>キンガク</t>
    </rPh>
    <phoneticPr fontId="11"/>
  </si>
  <si>
    <t>①</t>
  </si>
  <si>
    <t>②</t>
  </si>
  <si>
    <t>③</t>
  </si>
  <si>
    <t>④</t>
  </si>
  <si>
    <t>⑤</t>
  </si>
  <si>
    <t>（学校名）</t>
    <rPh sb="1" eb="3">
      <t>ガッコウ</t>
    </rPh>
    <rPh sb="3" eb="4">
      <t>メイ</t>
    </rPh>
    <phoneticPr fontId="11"/>
  </si>
  <si>
    <t>⑥</t>
  </si>
  <si>
    <t>⑦</t>
  </si>
  <si>
    <t>氏名</t>
  </si>
  <si>
    <t>障害の程度</t>
  </si>
  <si>
    <t>総合譲渡・一時</t>
  </si>
  <si>
    <t>⑧</t>
  </si>
  <si>
    <t>⑨</t>
  </si>
  <si>
    <t>配偶者控除</t>
  </si>
  <si>
    <t>⑩</t>
  </si>
  <si>
    <t>⑪</t>
  </si>
  <si>
    <t>控除額</t>
  </si>
  <si>
    <t>⑫</t>
  </si>
  <si>
    <t>⑬</t>
  </si>
  <si>
    <t>⑭</t>
  </si>
  <si>
    <t>地震保険料控除</t>
    <rPh sb="0" eb="2">
      <t>ジシン</t>
    </rPh>
    <phoneticPr fontId="11"/>
  </si>
  <si>
    <t>⑮</t>
  </si>
  <si>
    <t>⑯</t>
    <phoneticPr fontId="11"/>
  </si>
  <si>
    <t>⑳</t>
    <phoneticPr fontId="11"/>
  </si>
  <si>
    <t>扶養控除額の合計</t>
    <rPh sb="0" eb="2">
      <t>フヨウ</t>
    </rPh>
    <rPh sb="2" eb="5">
      <t>コウジョガク</t>
    </rPh>
    <rPh sb="6" eb="8">
      <t>ゴウケイ</t>
    </rPh>
    <phoneticPr fontId="11"/>
  </si>
  <si>
    <t>裏</t>
  </si>
  <si>
    <t>所得の種類</t>
  </si>
  <si>
    <t>所得の生ずる場所</t>
    <rPh sb="0" eb="2">
      <t>ショトク</t>
    </rPh>
    <rPh sb="3" eb="4">
      <t>ショウ</t>
    </rPh>
    <rPh sb="6" eb="8">
      <t>バショ</t>
    </rPh>
    <phoneticPr fontId="11"/>
  </si>
  <si>
    <t>収入金額</t>
    <rPh sb="0" eb="2">
      <t>シュウニュウ</t>
    </rPh>
    <rPh sb="2" eb="4">
      <t>キンガク</t>
    </rPh>
    <phoneticPr fontId="11"/>
  </si>
  <si>
    <t>支払確定年月</t>
    <rPh sb="0" eb="2">
      <t>シハライ</t>
    </rPh>
    <rPh sb="2" eb="4">
      <t>カクテイ</t>
    </rPh>
    <rPh sb="4" eb="6">
      <t>ネンゲツ</t>
    </rPh>
    <phoneticPr fontId="11"/>
  </si>
  <si>
    <t>必要経費</t>
    <rPh sb="0" eb="2">
      <t>ヒツヨウ</t>
    </rPh>
    <rPh sb="2" eb="4">
      <t>ケイヒ</t>
    </rPh>
    <phoneticPr fontId="11"/>
  </si>
  <si>
    <t xml:space="preserve">   </t>
  </si>
  <si>
    <t>差引金額</t>
    <rPh sb="2" eb="4">
      <t>キンガク</t>
    </rPh>
    <phoneticPr fontId="11"/>
  </si>
  <si>
    <t>所得金額</t>
    <rPh sb="0" eb="2">
      <t>ショトク</t>
    </rPh>
    <rPh sb="2" eb="4">
      <t>キンガク</t>
    </rPh>
    <phoneticPr fontId="11"/>
  </si>
  <si>
    <t>（収入金額－必要経費）</t>
    <rPh sb="1" eb="3">
      <t>シュウニュウ</t>
    </rPh>
    <rPh sb="3" eb="5">
      <t>キンガク</t>
    </rPh>
    <rPh sb="6" eb="8">
      <t>ヒツヨウ</t>
    </rPh>
    <rPh sb="8" eb="10">
      <t>ケイヒ</t>
    </rPh>
    <phoneticPr fontId="11"/>
  </si>
  <si>
    <t>（差引金額－特別控除額）</t>
    <rPh sb="1" eb="3">
      <t>サシヒキ</t>
    </rPh>
    <rPh sb="3" eb="4">
      <t>キンガク</t>
    </rPh>
    <rPh sb="4" eb="5">
      <t>キンガク</t>
    </rPh>
    <rPh sb="6" eb="8">
      <t>トクベツ</t>
    </rPh>
    <rPh sb="8" eb="11">
      <t>コウジョガク</t>
    </rPh>
    <phoneticPr fontId="11"/>
  </si>
  <si>
    <t>総合譲渡</t>
  </si>
  <si>
    <t>短期</t>
  </si>
  <si>
    <t>ｲ</t>
  </si>
  <si>
    <t>長期</t>
  </si>
  <si>
    <t>ﾛ</t>
  </si>
  <si>
    <t>一時</t>
  </si>
  <si>
    <t>ﾊ</t>
  </si>
  <si>
    <t>　右のニの金額を表面の⑧の所得金額欄へ記入してください。</t>
  </si>
  <si>
    <t>都道府県、市区町村分</t>
    <rPh sb="0" eb="4">
      <t>トドウフケン</t>
    </rPh>
    <rPh sb="5" eb="7">
      <t>シク</t>
    </rPh>
    <rPh sb="7" eb="9">
      <t>チョウソン</t>
    </rPh>
    <rPh sb="9" eb="10">
      <t>ブン</t>
    </rPh>
    <phoneticPr fontId="11"/>
  </si>
  <si>
    <t>条例指定分</t>
    <rPh sb="0" eb="2">
      <t>ジョウレイ</t>
    </rPh>
    <rPh sb="2" eb="4">
      <t>シテイ</t>
    </rPh>
    <rPh sb="4" eb="5">
      <t>ブン</t>
    </rPh>
    <phoneticPr fontId="11"/>
  </si>
  <si>
    <t>都道府県</t>
    <rPh sb="0" eb="4">
      <t>トドウフケン</t>
    </rPh>
    <phoneticPr fontId="11"/>
  </si>
  <si>
    <t>市区町村</t>
    <rPh sb="0" eb="2">
      <t>シク</t>
    </rPh>
    <rPh sb="2" eb="4">
      <t>チョウソン</t>
    </rPh>
    <phoneticPr fontId="11"/>
  </si>
  <si>
    <t>合  計  額</t>
  </si>
  <si>
    <t>番号</t>
  </si>
  <si>
    <t>所得金額</t>
  </si>
  <si>
    <t>資産の種類</t>
  </si>
  <si>
    <t>損失額、被災損失額(白)</t>
  </si>
  <si>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11"/>
  </si>
  <si>
    <t>株式等譲渡所得割額控除額</t>
    <rPh sb="0" eb="2">
      <t>カブシキ</t>
    </rPh>
    <rPh sb="2" eb="5">
      <t>トウジョウト</t>
    </rPh>
    <rPh sb="5" eb="8">
      <t>ショトクワリ</t>
    </rPh>
    <rPh sb="8" eb="9">
      <t>ガク</t>
    </rPh>
    <rPh sb="9" eb="12">
      <t>コウジョガク</t>
    </rPh>
    <phoneticPr fontId="11"/>
  </si>
  <si>
    <t>必要経費</t>
    <phoneticPr fontId="11"/>
  </si>
  <si>
    <t>収入金額</t>
    <phoneticPr fontId="11"/>
  </si>
  <si>
    <t>特別控除額</t>
    <phoneticPr fontId="11"/>
  </si>
  <si>
    <t>円</t>
    <phoneticPr fontId="3"/>
  </si>
  <si>
    <t>本人氏名</t>
  </si>
  <si>
    <t>世帯主氏名</t>
  </si>
  <si>
    <t>電話番号（申告）</t>
  </si>
  <si>
    <t>電話番号（住基現）</t>
  </si>
  <si>
    <t>電話番号（１／１）</t>
  </si>
  <si>
    <t>世帯主との続柄</t>
  </si>
  <si>
    <t>生年月日 年</t>
  </si>
  <si>
    <t>生年月日 月</t>
  </si>
  <si>
    <t>生年月日 日</t>
  </si>
  <si>
    <t>所得</t>
    <rPh sb="0" eb="2">
      <t>ショトク</t>
    </rPh>
    <phoneticPr fontId="3"/>
  </si>
  <si>
    <t>死別</t>
    <rPh sb="0" eb="2">
      <t>シベツ</t>
    </rPh>
    <phoneticPr fontId="3"/>
  </si>
  <si>
    <t>離婚</t>
    <rPh sb="0" eb="2">
      <t>リコン</t>
    </rPh>
    <phoneticPr fontId="3"/>
  </si>
  <si>
    <t>未帰還</t>
    <rPh sb="0" eb="3">
      <t>ミキカン</t>
    </rPh>
    <phoneticPr fontId="3"/>
  </si>
  <si>
    <t>配当に関する住民税の特例</t>
    <rPh sb="0" eb="2">
      <t>ハイトウ</t>
    </rPh>
    <rPh sb="3" eb="4">
      <t>カン</t>
    </rPh>
    <rPh sb="6" eb="9">
      <t>ジュウミンゼイ</t>
    </rPh>
    <rPh sb="10" eb="12">
      <t>トクレイ</t>
    </rPh>
    <phoneticPr fontId="3"/>
  </si>
  <si>
    <t>円</t>
    <rPh sb="0" eb="1">
      <t>エン</t>
    </rPh>
    <phoneticPr fontId="3"/>
  </si>
  <si>
    <t>円</t>
    <phoneticPr fontId="3"/>
  </si>
  <si>
    <t>万円</t>
    <rPh sb="0" eb="2">
      <t>マンエン</t>
    </rPh>
    <phoneticPr fontId="3"/>
  </si>
  <si>
    <t>損害を受けた資産の種類</t>
    <phoneticPr fontId="3"/>
  </si>
  <si>
    <t>生死不明</t>
    <rPh sb="0" eb="2">
      <t>セイシ</t>
    </rPh>
    <rPh sb="2" eb="4">
      <t>フメイ</t>
    </rPh>
    <phoneticPr fontId="3"/>
  </si>
  <si>
    <t>⑯</t>
    <phoneticPr fontId="3"/>
  </si>
  <si>
    <t>寡婦（寡夫）控除</t>
    <phoneticPr fontId="3"/>
  </si>
  <si>
    <t xml:space="preserve"> ⑰</t>
    <phoneticPr fontId="3"/>
  </si>
  <si>
    <t>勤労学生控除</t>
    <phoneticPr fontId="3"/>
  </si>
  <si>
    <t>収入金合計</t>
  </si>
  <si>
    <t>差引原価</t>
  </si>
  <si>
    <t>差引金額</t>
  </si>
  <si>
    <t>経費合計</t>
  </si>
  <si>
    <t>特前所得</t>
  </si>
  <si>
    <t>専従控除</t>
  </si>
  <si>
    <t>青申控除</t>
  </si>
  <si>
    <t>特後所得</t>
  </si>
  <si>
    <t>他事業分収入</t>
  </si>
  <si>
    <t>他事給与分収入</t>
  </si>
  <si>
    <t>売上(収入)金額</t>
  </si>
  <si>
    <t>家事消費</t>
  </si>
  <si>
    <t>その他の収入</t>
  </si>
  <si>
    <t>期首棚卸</t>
  </si>
  <si>
    <t>仕入れ</t>
  </si>
  <si>
    <t>売上原価小計</t>
  </si>
  <si>
    <t>期末棚卸</t>
  </si>
  <si>
    <t>給与・賃金</t>
  </si>
  <si>
    <t>外注・工賃</t>
  </si>
  <si>
    <t>減価償却費</t>
  </si>
  <si>
    <t>貸倒金</t>
  </si>
  <si>
    <t>地代家賃</t>
  </si>
  <si>
    <t>利子割引料</t>
  </si>
  <si>
    <t>税理士・弁護士報酬(その他５)</t>
  </si>
  <si>
    <t>その他経費小計</t>
  </si>
  <si>
    <t>租税公課</t>
  </si>
  <si>
    <t>荷造運賃</t>
  </si>
  <si>
    <t>水道光熱費</t>
  </si>
  <si>
    <t>旅費交通費</t>
  </si>
  <si>
    <t>通信費</t>
  </si>
  <si>
    <t>広告宣伝費</t>
  </si>
  <si>
    <t>接待交際費</t>
  </si>
  <si>
    <t>損害保険料</t>
  </si>
  <si>
    <t>修繕費</t>
  </si>
  <si>
    <t>消耗品費</t>
  </si>
  <si>
    <t>福利厚生費</t>
  </si>
  <si>
    <t>研修費(その他１)</t>
  </si>
  <si>
    <t>リース(その他２)</t>
  </si>
  <si>
    <t>その他３</t>
  </si>
  <si>
    <t>その他４</t>
  </si>
  <si>
    <t>雑費</t>
  </si>
  <si>
    <t>収入金</t>
  </si>
  <si>
    <t>経　費</t>
  </si>
  <si>
    <t>特後所特</t>
  </si>
  <si>
    <t>印刷用通算前所得</t>
  </si>
  <si>
    <t>名義書換料</t>
  </si>
  <si>
    <t>税理士・弁護士報酬(その他１)</t>
  </si>
  <si>
    <t>予備</t>
  </si>
  <si>
    <t>行政区番号</t>
    <rPh sb="0" eb="3">
      <t>ギョウセイク</t>
    </rPh>
    <rPh sb="3" eb="5">
      <t>バンゴウ</t>
    </rPh>
    <phoneticPr fontId="11"/>
  </si>
  <si>
    <t>個人番号</t>
    <rPh sb="0" eb="2">
      <t>コジン</t>
    </rPh>
    <rPh sb="2" eb="4">
      <t>バンゴウ</t>
    </rPh>
    <phoneticPr fontId="3"/>
  </si>
  <si>
    <t>支払保険料</t>
    <rPh sb="0" eb="2">
      <t>シハライ</t>
    </rPh>
    <rPh sb="2" eb="5">
      <t>ホケンリョウ</t>
    </rPh>
    <phoneticPr fontId="3"/>
  </si>
  <si>
    <t>扶養控除</t>
    <rPh sb="0" eb="1">
      <t>タモツ</t>
    </rPh>
    <rPh sb="1" eb="2">
      <t>マモル</t>
    </rPh>
    <rPh sb="2" eb="3">
      <t>ヒカエ</t>
    </rPh>
    <rPh sb="3" eb="4">
      <t>ジョ</t>
    </rPh>
    <phoneticPr fontId="3"/>
  </si>
  <si>
    <t>社会保険の種類</t>
    <phoneticPr fontId="11"/>
  </si>
  <si>
    <t>①事業所種別</t>
    <rPh sb="1" eb="4">
      <t>ジギョウショ</t>
    </rPh>
    <rPh sb="4" eb="6">
      <t>シュベツ</t>
    </rPh>
    <phoneticPr fontId="3"/>
  </si>
  <si>
    <t>勤務先
所在地</t>
    <rPh sb="0" eb="3">
      <t>キンムサキ</t>
    </rPh>
    <rPh sb="4" eb="7">
      <t>ショザイチ</t>
    </rPh>
    <phoneticPr fontId="3"/>
  </si>
  <si>
    <t>勤務先名</t>
    <rPh sb="0" eb="3">
      <t>キンムサキ</t>
    </rPh>
    <rPh sb="3" eb="4">
      <t>メイ</t>
    </rPh>
    <phoneticPr fontId="3"/>
  </si>
  <si>
    <t>事業所番号</t>
    <rPh sb="0" eb="3">
      <t>ジギョウショ</t>
    </rPh>
    <rPh sb="3" eb="5">
      <t>バンゴウ</t>
    </rPh>
    <phoneticPr fontId="3"/>
  </si>
  <si>
    <t>収入合計額</t>
    <rPh sb="0" eb="2">
      <t>シュウニュウ</t>
    </rPh>
    <rPh sb="2" eb="4">
      <t>ゴウケイ</t>
    </rPh>
    <rPh sb="4" eb="5">
      <t>ガク</t>
    </rPh>
    <phoneticPr fontId="3"/>
  </si>
  <si>
    <t>②事業所種別</t>
    <rPh sb="1" eb="4">
      <t>ジギョウショ</t>
    </rPh>
    <rPh sb="4" eb="6">
      <t>シュベツ</t>
    </rPh>
    <phoneticPr fontId="3"/>
  </si>
  <si>
    <t>③事業所種別</t>
    <rPh sb="1" eb="4">
      <t>ジギョウショ</t>
    </rPh>
    <rPh sb="4" eb="6">
      <t>シュベツ</t>
    </rPh>
    <phoneticPr fontId="3"/>
  </si>
  <si>
    <t>④事業所種別</t>
    <rPh sb="1" eb="4">
      <t>ジギョウショ</t>
    </rPh>
    <rPh sb="4" eb="6">
      <t>シュベツ</t>
    </rPh>
    <phoneticPr fontId="3"/>
  </si>
  <si>
    <t>国外株式等に係る外国所得税額</t>
    <rPh sb="0" eb="2">
      <t>コクガイ</t>
    </rPh>
    <rPh sb="2" eb="4">
      <t>カブシキ</t>
    </rPh>
    <rPh sb="4" eb="5">
      <t>トウ</t>
    </rPh>
    <rPh sb="6" eb="7">
      <t>カカ</t>
    </rPh>
    <rPh sb="8" eb="10">
      <t>ガイコク</t>
    </rPh>
    <rPh sb="10" eb="13">
      <t>ショトクゼイ</t>
    </rPh>
    <rPh sb="13" eb="14">
      <t>ガク</t>
    </rPh>
    <phoneticPr fontId="11"/>
  </si>
  <si>
    <t>農業</t>
    <rPh sb="0" eb="2">
      <t>ノウギョウ</t>
    </rPh>
    <phoneticPr fontId="3"/>
  </si>
  <si>
    <t>分離肉用牛</t>
    <rPh sb="0" eb="2">
      <t>ブンリ</t>
    </rPh>
    <rPh sb="2" eb="4">
      <t>ニクヨウ</t>
    </rPh>
    <rPh sb="4" eb="5">
      <t>ウシ</t>
    </rPh>
    <phoneticPr fontId="3"/>
  </si>
  <si>
    <t>免税所得</t>
    <rPh sb="0" eb="2">
      <t>メンゼイ</t>
    </rPh>
    <rPh sb="2" eb="4">
      <t>ショトク</t>
    </rPh>
    <phoneticPr fontId="3"/>
  </si>
  <si>
    <t>備考</t>
    <rPh sb="0" eb="2">
      <t>ビコウ</t>
    </rPh>
    <phoneticPr fontId="3"/>
  </si>
  <si>
    <t>ニ</t>
    <phoneticPr fontId="3"/>
  </si>
  <si>
    <t>　右上のイの金額を表面のケに、ロの金額を表面のコに、ハの金額を表面のサに記入してください。</t>
    <phoneticPr fontId="3"/>
  </si>
  <si>
    <t>支出した寄附金に応じて、各欄にそれぞれ寄附した金額を記入してください。ただし、認定特定非営利活動法人及び仮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3">
      <t>カク</t>
    </rPh>
    <rPh sb="39" eb="41">
      <t>ニンテイ</t>
    </rPh>
    <rPh sb="41" eb="43">
      <t>トクテイ</t>
    </rPh>
    <rPh sb="43" eb="46">
      <t>ヒエイリ</t>
    </rPh>
    <rPh sb="46" eb="48">
      <t>カツドウ</t>
    </rPh>
    <rPh sb="48" eb="50">
      <t>ホウジン</t>
    </rPh>
    <rPh sb="50" eb="51">
      <t>オヨ</t>
    </rPh>
    <rPh sb="52" eb="53">
      <t>カリ</t>
    </rPh>
    <rPh sb="64" eb="66">
      <t>イガイ</t>
    </rPh>
    <rPh sb="67" eb="69">
      <t>トクテイ</t>
    </rPh>
    <rPh sb="69" eb="72">
      <t>ヒエイリ</t>
    </rPh>
    <rPh sb="72" eb="74">
      <t>カツドウ</t>
    </rPh>
    <rPh sb="74" eb="76">
      <t>ホウジン</t>
    </rPh>
    <rPh sb="77" eb="78">
      <t>タイ</t>
    </rPh>
    <rPh sb="80" eb="83">
      <t>キフキン</t>
    </rPh>
    <rPh sb="92" eb="94">
      <t>キニュウ</t>
    </rPh>
    <rPh sb="97" eb="99">
      <t>ベット</t>
    </rPh>
    <rPh sb="100" eb="103">
      <t>キフキン</t>
    </rPh>
    <rPh sb="105" eb="107">
      <t>コウジョ</t>
    </rPh>
    <rPh sb="107" eb="110">
      <t>シンコクショ</t>
    </rPh>
    <rPh sb="111" eb="112">
      <t>ニ</t>
    </rPh>
    <rPh sb="115" eb="117">
      <t>テイシュツ</t>
    </rPh>
    <phoneticPr fontId="11"/>
  </si>
  <si>
    <t>その他の事項</t>
    <rPh sb="2" eb="3">
      <t>タ</t>
    </rPh>
    <rPh sb="4" eb="6">
      <t>ジコウ</t>
    </rPh>
    <phoneticPr fontId="3"/>
  </si>
  <si>
    <t>種     目</t>
    <phoneticPr fontId="3"/>
  </si>
  <si>
    <t>配　当　所　得　の　種　類</t>
    <rPh sb="10" eb="11">
      <t>タネ</t>
    </rPh>
    <rPh sb="12" eb="13">
      <t>タグイ</t>
    </rPh>
    <phoneticPr fontId="11"/>
  </si>
  <si>
    <t xml:space="preserve"> 配偶者特別控除</t>
    <rPh sb="4" eb="6">
      <t>トクベツ</t>
    </rPh>
    <rPh sb="6" eb="8">
      <t>コウジョ</t>
    </rPh>
    <phoneticPr fontId="11"/>
  </si>
  <si>
    <t>青色申告特別
控除額</t>
    <phoneticPr fontId="11"/>
  </si>
  <si>
    <t>介護医療保険料の計</t>
    <rPh sb="0" eb="2">
      <t>カイゴ</t>
    </rPh>
    <rPh sb="2" eb="4">
      <t>イリョウ</t>
    </rPh>
    <phoneticPr fontId="11"/>
  </si>
  <si>
    <t>旧個人年金保険料の計</t>
    <rPh sb="0" eb="1">
      <t>キュウ</t>
    </rPh>
    <phoneticPr fontId="11"/>
  </si>
  <si>
    <t>新個人年金保険料の計</t>
    <rPh sb="0" eb="1">
      <t>シン</t>
    </rPh>
    <phoneticPr fontId="11"/>
  </si>
  <si>
    <t>旧生命保険料の計</t>
    <rPh sb="0" eb="1">
      <t>キュウ</t>
    </rPh>
    <rPh sb="1" eb="3">
      <t>セイメイ</t>
    </rPh>
    <phoneticPr fontId="11"/>
  </si>
  <si>
    <t>新生命保険料の計</t>
    <rPh sb="0" eb="1">
      <t>シン</t>
    </rPh>
    <rPh sb="1" eb="3">
      <t>セイメイ</t>
    </rPh>
    <phoneticPr fontId="11"/>
  </si>
  <si>
    <t>円</t>
    <phoneticPr fontId="3"/>
  </si>
  <si>
    <t>土地超短期</t>
  </si>
  <si>
    <t>土地短期</t>
  </si>
  <si>
    <t>純損失繰越控除（総合）</t>
  </si>
  <si>
    <t>純損失繰越控除（山林）</t>
  </si>
  <si>
    <t>雑損失繰越控除</t>
  </si>
  <si>
    <t>翌年へ繰り越す株式譲渡損失</t>
  </si>
  <si>
    <t>申告所得年度</t>
  </si>
  <si>
    <t>生年月日 元号</t>
  </si>
  <si>
    <t>世帯番号</t>
  </si>
  <si>
    <t>世帯内連番</t>
  </si>
  <si>
    <t>管理番号１</t>
  </si>
  <si>
    <t>管理番号２</t>
  </si>
  <si>
    <t>整理番号１</t>
  </si>
  <si>
    <t>整理番号２</t>
  </si>
  <si>
    <t>納税組合番号</t>
  </si>
  <si>
    <t>行政区</t>
  </si>
  <si>
    <t>個人番号</t>
  </si>
  <si>
    <t>特徴番号</t>
  </si>
  <si>
    <t>職業</t>
  </si>
  <si>
    <t>屋号</t>
  </si>
  <si>
    <t>営業→</t>
  </si>
  <si>
    <t>収入</t>
  </si>
  <si>
    <t>経費</t>
  </si>
  <si>
    <t>所得</t>
  </si>
  <si>
    <t>ダイレクト</t>
  </si>
  <si>
    <t>農業→</t>
  </si>
  <si>
    <t>不動産→</t>
  </si>
  <si>
    <t>利子→</t>
  </si>
  <si>
    <t>配当→</t>
  </si>
  <si>
    <t>株式（民）</t>
  </si>
  <si>
    <t>一般外貨（民）</t>
  </si>
  <si>
    <t>私募証券（民）</t>
  </si>
  <si>
    <t>特定外貨（民）</t>
  </si>
  <si>
    <t>株式収入計</t>
  </si>
  <si>
    <t>一般外貨収入計</t>
  </si>
  <si>
    <t>私募証券収入計</t>
  </si>
  <si>
    <t>特定外貨収入計</t>
  </si>
  <si>
    <t>株式経費計</t>
  </si>
  <si>
    <t>一般外貨経費計</t>
  </si>
  <si>
    <t>私募証券経費計</t>
  </si>
  <si>
    <t>特定外貨経費計</t>
  </si>
  <si>
    <t>給与→</t>
  </si>
  <si>
    <t>収入（高額報酬）</t>
  </si>
  <si>
    <t>特別控除</t>
  </si>
  <si>
    <t>専従者給与</t>
  </si>
  <si>
    <t>専従者給与支払者</t>
  </si>
  <si>
    <t>専従者給与支払者個人番号</t>
  </si>
  <si>
    <t>雑（年金）→</t>
  </si>
  <si>
    <t>雑（その他）→</t>
  </si>
  <si>
    <t>差引損前</t>
  </si>
  <si>
    <t>種目</t>
  </si>
  <si>
    <t>短期→</t>
  </si>
  <si>
    <t>長期→</t>
  </si>
  <si>
    <t>一時→</t>
  </si>
  <si>
    <t>合計所得</t>
  </si>
  <si>
    <t>雑損→</t>
  </si>
  <si>
    <t>控除額（国）</t>
  </si>
  <si>
    <t>控除額（民）</t>
  </si>
  <si>
    <t>原因</t>
  </si>
  <si>
    <t>災害年月日</t>
  </si>
  <si>
    <t>種類</t>
  </si>
  <si>
    <t>損害金額</t>
  </si>
  <si>
    <t>補填金額</t>
  </si>
  <si>
    <t>差引</t>
  </si>
  <si>
    <t>関連支出</t>
  </si>
  <si>
    <t>医療費→</t>
  </si>
  <si>
    <t>医療施設</t>
  </si>
  <si>
    <t>支払金額</t>
  </si>
  <si>
    <t>社保→</t>
  </si>
  <si>
    <t>社会保険</t>
  </si>
  <si>
    <t>国民健康保険</t>
  </si>
  <si>
    <t>国民年金</t>
  </si>
  <si>
    <t>農業者年金</t>
  </si>
  <si>
    <t>介護保険</t>
  </si>
  <si>
    <t>後期高齢</t>
  </si>
  <si>
    <t>年金基金</t>
  </si>
  <si>
    <t>その他掛け金</t>
  </si>
  <si>
    <t>源泉徴収</t>
  </si>
  <si>
    <t>小規模→</t>
  </si>
  <si>
    <t>給報より</t>
  </si>
  <si>
    <t>生命保険↓</t>
  </si>
  <si>
    <t>新生保支払合計</t>
  </si>
  <si>
    <t>旧生保支払合計</t>
  </si>
  <si>
    <t>新個人年金支払合計</t>
  </si>
  <si>
    <t>旧個人年金支払合計</t>
  </si>
  <si>
    <t>介護医療保険支払合計</t>
  </si>
  <si>
    <t>新生保明細→</t>
  </si>
  <si>
    <t>保険会社名</t>
  </si>
  <si>
    <t>保険料</t>
  </si>
  <si>
    <t>控除額（国、民）→</t>
  </si>
  <si>
    <t>旧生保→</t>
  </si>
  <si>
    <t>新個人年金→</t>
  </si>
  <si>
    <t>旧個人年金→</t>
  </si>
  <si>
    <t>介護→</t>
  </si>
  <si>
    <t>↑ここまで明細</t>
  </si>
  <si>
    <t>地震保険↓</t>
  </si>
  <si>
    <t>地震保険支払合計</t>
  </si>
  <si>
    <t>旧長期損保支払合計</t>
  </si>
  <si>
    <t>地震→</t>
  </si>
  <si>
    <t>旧長期→</t>
  </si>
  <si>
    <t>寡婦（夫）→</t>
  </si>
  <si>
    <t>死別</t>
  </si>
  <si>
    <t>離婚</t>
  </si>
  <si>
    <t>生死不明</t>
  </si>
  <si>
    <t>未帰還</t>
  </si>
  <si>
    <t>勤労学生→</t>
  </si>
  <si>
    <t>学校名</t>
  </si>
  <si>
    <t>障害控除</t>
  </si>
  <si>
    <t>障害→</t>
  </si>
  <si>
    <t>程度</t>
  </si>
  <si>
    <t>配偶者→</t>
  </si>
  <si>
    <t>同居</t>
  </si>
  <si>
    <t>別居</t>
  </si>
  <si>
    <t>←民</t>
  </si>
  <si>
    <t>配偶者特別控除</t>
  </si>
  <si>
    <t>配偶者の合計所得</t>
  </si>
  <si>
    <t>扶養↓</t>
  </si>
  <si>
    <t>年少扶養↓</t>
  </si>
  <si>
    <t>扶養控除</t>
  </si>
  <si>
    <t>基礎控除</t>
  </si>
  <si>
    <t>控除合計</t>
  </si>
  <si>
    <t>特徴</t>
  </si>
  <si>
    <t>普徴</t>
  </si>
  <si>
    <t>併徴</t>
  </si>
  <si>
    <t>本人該当→</t>
  </si>
  <si>
    <t>未成年</t>
  </si>
  <si>
    <t>寡婦</t>
  </si>
  <si>
    <t>寡特</t>
  </si>
  <si>
    <t>寡夫</t>
  </si>
  <si>
    <t>特障</t>
  </si>
  <si>
    <t>普障</t>
  </si>
  <si>
    <t>勤学</t>
  </si>
  <si>
    <t>控配</t>
  </si>
  <si>
    <t>老配</t>
  </si>
  <si>
    <t>同特</t>
  </si>
  <si>
    <t>扶養控除→</t>
  </si>
  <si>
    <t>特定</t>
  </si>
  <si>
    <t>同老</t>
  </si>
  <si>
    <t>老人</t>
  </si>
  <si>
    <t>一般</t>
  </si>
  <si>
    <t>年少</t>
  </si>
  <si>
    <t>扶養障害→</t>
  </si>
  <si>
    <t>専従者→</t>
  </si>
  <si>
    <t>配専</t>
  </si>
  <si>
    <t>他専</t>
  </si>
  <si>
    <t>給与所得↓</t>
  </si>
  <si>
    <t>事業所種別</t>
  </si>
  <si>
    <t>勤務先所在地</t>
  </si>
  <si>
    <t>勤務先名</t>
  </si>
  <si>
    <t>事業所番号</t>
  </si>
  <si>
    <t>収入合計額</t>
  </si>
  <si>
    <t>６本まで</t>
  </si>
  <si>
    <t>事業所得↓</t>
  </si>
  <si>
    <t>場所</t>
  </si>
  <si>
    <t>青申控除額</t>
  </si>
  <si>
    <t>事業所得 →複数ページ</t>
  </si>
  <si>
    <t>源泉税額</t>
  </si>
  <si>
    <t>源泉の対象となる収入金額</t>
  </si>
  <si>
    <t>家内特例経費</t>
  </si>
  <si>
    <t>内事業消費</t>
  </si>
  <si>
    <t>不動産所得 →複数ページ</t>
  </si>
  <si>
    <t>賃貸料</t>
  </si>
  <si>
    <t>礼金権利金更新料</t>
  </si>
  <si>
    <t>その他（小作）収入</t>
  </si>
  <si>
    <t>その他収入小計</t>
  </si>
  <si>
    <t>保証金・敷金（期末残高）</t>
  </si>
  <si>
    <t>利子割引料（合計）</t>
  </si>
  <si>
    <t>利子割引料（土地）</t>
  </si>
  <si>
    <t>配当所得↓</t>
  </si>
  <si>
    <t>支払確定年月</t>
  </si>
  <si>
    <t>配当割額控除</t>
  </si>
  <si>
    <t>国外株式 外国所得税額</t>
  </si>
  <si>
    <t>税額控除</t>
  </si>
  <si>
    <t>外国所得税</t>
  </si>
  <si>
    <t>雑所得↓</t>
  </si>
  <si>
    <t>事業専従者↓</t>
  </si>
  <si>
    <t>給事月数</t>
  </si>
  <si>
    <t>専従者控除合計</t>
  </si>
  <si>
    <t>青白区分 有り</t>
  </si>
  <si>
    <t>　　〃　　　無し</t>
  </si>
  <si>
    <t>別居親族↓</t>
  </si>
  <si>
    <t>住所</t>
  </si>
  <si>
    <t>配当割額</t>
  </si>
  <si>
    <t>株式等譲渡所得割額</t>
  </si>
  <si>
    <t>寄附金→</t>
  </si>
  <si>
    <t>ふるさと</t>
  </si>
  <si>
    <t>日赤等</t>
  </si>
  <si>
    <t>都道府県</t>
  </si>
  <si>
    <t>市区町村</t>
  </si>
  <si>
    <t>非課税所得→</t>
  </si>
  <si>
    <t>損益通算の特例適用前の不動産所得</t>
  </si>
  <si>
    <t>事業用資産の譲渡損失など→</t>
  </si>
  <si>
    <t>前年中の開（廃）業→</t>
  </si>
  <si>
    <t>開業</t>
  </si>
  <si>
    <t>廃業</t>
  </si>
  <si>
    <t>開廃業日</t>
  </si>
  <si>
    <t>他都道府県の事務所等</t>
  </si>
  <si>
    <t>配当に関する住民税の特例</t>
  </si>
  <si>
    <t>分離肉用牛収入</t>
  </si>
  <si>
    <t>免税所得</t>
  </si>
  <si>
    <t>100万超の免税所得</t>
  </si>
  <si>
    <t>備考↓</t>
  </si>
  <si>
    <t>居住開始年月日</t>
  </si>
  <si>
    <t>家内特例</t>
  </si>
  <si>
    <t>繰越損失額</t>
  </si>
  <si>
    <t>住民税額</t>
  </si>
  <si>
    <t>非課税理由</t>
  </si>
  <si>
    <t>非課税所得</t>
  </si>
  <si>
    <t>担当者氏名</t>
  </si>
  <si>
    <t>少額配当</t>
  </si>
  <si>
    <t>申告納税額</t>
  </si>
  <si>
    <t>納税額（源泉前）</t>
  </si>
  <si>
    <t>ここから分離</t>
  </si>
  <si>
    <t>差引（特前）</t>
  </si>
  <si>
    <t>特控</t>
  </si>
  <si>
    <t>特後</t>
  </si>
  <si>
    <t>特控条文</t>
  </si>
  <si>
    <t>所得の場所等</t>
  </si>
  <si>
    <t>短期一般</t>
  </si>
  <si>
    <t>短期軽減</t>
  </si>
  <si>
    <t>長期一般</t>
  </si>
  <si>
    <t>長期特定</t>
  </si>
  <si>
    <t>長期軽課</t>
  </si>
  <si>
    <t>株式譲渡（上場配当）</t>
  </si>
  <si>
    <t>－</t>
  </si>
  <si>
    <t>損前所得</t>
  </si>
  <si>
    <t>上株配当明細↓</t>
  </si>
  <si>
    <t>銘柄</t>
  </si>
  <si>
    <t>譲渡先</t>
  </si>
  <si>
    <t>源泉</t>
  </si>
  <si>
    <t>株割控除</t>
  </si>
  <si>
    <t>確定日</t>
  </si>
  <si>
    <t>株式譲渡（非公開）</t>
  </si>
  <si>
    <t>未公開株明細↓</t>
  </si>
  <si>
    <t>譲渡年月日</t>
  </si>
  <si>
    <t>取得年月日</t>
  </si>
  <si>
    <t>株式譲渡（上場分）</t>
  </si>
  <si>
    <t>上場株明細↓</t>
  </si>
  <si>
    <t>先物取引</t>
  </si>
  <si>
    <t>先物明細</t>
  </si>
  <si>
    <t>決済方法</t>
  </si>
  <si>
    <t>決済額</t>
  </si>
  <si>
    <t>手数料等</t>
  </si>
  <si>
    <t>数量</t>
  </si>
  <si>
    <t>決済日</t>
  </si>
  <si>
    <t>限月</t>
  </si>
  <si>
    <t>山林</t>
  </si>
  <si>
    <t>専従者控除</t>
  </si>
  <si>
    <t>概算経費率使用</t>
  </si>
  <si>
    <t>退職（明細無し）</t>
  </si>
  <si>
    <t>損前</t>
  </si>
  <si>
    <t>障害起因</t>
  </si>
  <si>
    <t>勤続年数</t>
  </si>
  <si>
    <t>所得の場所</t>
  </si>
  <si>
    <t>損失額（控除額・控除可能額）</t>
  </si>
  <si>
    <t>特定居住用財産損失繰越控除</t>
  </si>
  <si>
    <t>本年で差引く株式譲渡損失</t>
  </si>
  <si>
    <t>本年で差引く先物取引の差金等決済の損失</t>
  </si>
  <si>
    <t>翌年へ繰り越す先物取引損失</t>
  </si>
  <si>
    <t>特定支出控除</t>
  </si>
  <si>
    <t>支出額</t>
  </si>
  <si>
    <t>収入合計</t>
  </si>
  <si>
    <t>内取得費・その他／決算損益</t>
    <rPh sb="9" eb="11">
      <t>ケッサン</t>
    </rPh>
    <rPh sb="11" eb="13">
      <t>ソンエキ</t>
    </rPh>
    <phoneticPr fontId="3"/>
  </si>
  <si>
    <t>内手数料</t>
  </si>
  <si>
    <t>上場・未公開／約定価格</t>
  </si>
  <si>
    <t>譲渡日</t>
  </si>
  <si>
    <t>取得日</t>
  </si>
  <si>
    <t>区分</t>
    <rPh sb="0" eb="2">
      <t>クブン</t>
    </rPh>
    <phoneticPr fontId="3"/>
  </si>
  <si>
    <t>↓</t>
  </si>
  <si>
    <t>↑最大ここまで</t>
  </si>
  <si>
    <t>（勤学＋障害）控除額(国)</t>
    <rPh sb="11" eb="12">
      <t>コク</t>
    </rPh>
    <phoneticPr fontId="3"/>
  </si>
  <si>
    <t>（勤学＋障害）控除額(民)</t>
    <rPh sb="11" eb="12">
      <t>ミン</t>
    </rPh>
    <phoneticPr fontId="3"/>
  </si>
  <si>
    <t>社会保険の種類</t>
    <phoneticPr fontId="11"/>
  </si>
  <si>
    <t>地震保険料の計</t>
    <rPh sb="0" eb="2">
      <t>ジシン</t>
    </rPh>
    <rPh sb="2" eb="5">
      <t>ホケンリョウ</t>
    </rPh>
    <rPh sb="6" eb="7">
      <t>ケイ</t>
    </rPh>
    <phoneticPr fontId="11"/>
  </si>
  <si>
    <t>障害の程度</t>
    <phoneticPr fontId="3"/>
  </si>
  <si>
    <t>生命保険料</t>
    <phoneticPr fontId="11"/>
  </si>
  <si>
    <t>他都道府県の事務所等</t>
    <phoneticPr fontId="3"/>
  </si>
  <si>
    <t>小規模共済</t>
    <rPh sb="0" eb="3">
      <t>ショウキボ</t>
    </rPh>
    <rPh sb="3" eb="5">
      <t>キョウサイ</t>
    </rPh>
    <phoneticPr fontId="3"/>
  </si>
  <si>
    <t>確定拠出</t>
    <rPh sb="0" eb="2">
      <t>カクテイ</t>
    </rPh>
    <rPh sb="2" eb="4">
      <t>キョシュツ</t>
    </rPh>
    <phoneticPr fontId="3"/>
  </si>
  <si>
    <t>心身障害</t>
    <rPh sb="0" eb="2">
      <t>シンシン</t>
    </rPh>
    <rPh sb="2" eb="4">
      <t>ショウガイ</t>
    </rPh>
    <phoneticPr fontId="3"/>
  </si>
  <si>
    <t>項目名</t>
    <rPh sb="0" eb="2">
      <t>コウモク</t>
    </rPh>
    <rPh sb="2" eb="3">
      <t>メイ</t>
    </rPh>
    <phoneticPr fontId="3"/>
  </si>
  <si>
    <t>金額</t>
    <rPh sb="0" eb="2">
      <t>キンガク</t>
    </rPh>
    <phoneticPr fontId="3"/>
  </si>
  <si>
    <t>市町村民税・県民税（国民健康保険税）申告書</t>
    <rPh sb="6" eb="9">
      <t>ケンミンゼイ</t>
    </rPh>
    <rPh sb="10" eb="12">
      <t>コクミン</t>
    </rPh>
    <rPh sb="12" eb="14">
      <t>ケンコウ</t>
    </rPh>
    <rPh sb="14" eb="16">
      <t>ホケン</t>
    </rPh>
    <rPh sb="16" eb="17">
      <t>ゼイ</t>
    </rPh>
    <rPh sb="18" eb="21">
      <t>シンコクショ</t>
    </rPh>
    <phoneticPr fontId="3"/>
  </si>
  <si>
    <t>現 住 所</t>
    <phoneticPr fontId="11"/>
  </si>
  <si>
    <t>営  業  等</t>
    <phoneticPr fontId="3"/>
  </si>
  <si>
    <t>控　　  除</t>
    <rPh sb="0" eb="1">
      <t>ヒカエ</t>
    </rPh>
    <rPh sb="5" eb="6">
      <t>ジョ</t>
    </rPh>
    <phoneticPr fontId="11"/>
  </si>
  <si>
    <t>控　　　除</t>
    <rPh sb="0" eb="1">
      <t>ヒカエ</t>
    </rPh>
    <rPh sb="4" eb="5">
      <t>ジョ</t>
    </rPh>
    <phoneticPr fontId="11"/>
  </si>
  <si>
    <t>合　　　　計</t>
    <phoneticPr fontId="11"/>
  </si>
  <si>
    <t>配  当  割  額  控  除  額</t>
    <rPh sb="0" eb="1">
      <t>ハイ</t>
    </rPh>
    <rPh sb="3" eb="4">
      <t>トウ</t>
    </rPh>
    <rPh sb="6" eb="7">
      <t>ワリ</t>
    </rPh>
    <rPh sb="9" eb="10">
      <t>ガク</t>
    </rPh>
    <rPh sb="12" eb="13">
      <t>コウ</t>
    </rPh>
    <rPh sb="15" eb="16">
      <t>ジョ</t>
    </rPh>
    <rPh sb="18" eb="19">
      <t>ガク</t>
    </rPh>
    <phoneticPr fontId="11"/>
  </si>
  <si>
    <t>支払った医療費</t>
    <phoneticPr fontId="11"/>
  </si>
  <si>
    <t>損害金額</t>
    <phoneticPr fontId="11"/>
  </si>
  <si>
    <t>損害の原因</t>
    <phoneticPr fontId="11"/>
  </si>
  <si>
    <t>合計　ｲ+〔(ﾛ+ﾊ)×1/2〕</t>
    <phoneticPr fontId="3"/>
  </si>
  <si>
    <t xml:space="preserve"> 配偶者控除</t>
    <phoneticPr fontId="3"/>
  </si>
  <si>
    <t>⑩</t>
    <phoneticPr fontId="11"/>
  </si>
  <si>
    <t>雑損控除</t>
    <phoneticPr fontId="11"/>
  </si>
  <si>
    <t>⑫</t>
    <phoneticPr fontId="3"/>
  </si>
  <si>
    <t>⑲～⑳</t>
    <phoneticPr fontId="11"/>
  </si>
  <si>
    <t>⑯～⑰</t>
    <phoneticPr fontId="11"/>
  </si>
  <si>
    <t>⑱</t>
    <phoneticPr fontId="11"/>
  </si>
  <si>
    <t>⑭</t>
    <phoneticPr fontId="11"/>
  </si>
  <si>
    <t>旧長期損害保険料の計</t>
    <rPh sb="0" eb="1">
      <t>キュウ</t>
    </rPh>
    <rPh sb="1" eb="3">
      <t>チョウキ</t>
    </rPh>
    <rPh sb="3" eb="5">
      <t>ソンガイ</t>
    </rPh>
    <rPh sb="5" eb="8">
      <t>ホケンリョウ</t>
    </rPh>
    <rPh sb="9" eb="10">
      <t>ケイ</t>
    </rPh>
    <phoneticPr fontId="11"/>
  </si>
  <si>
    <t>保険金などで補てんされる金額</t>
    <rPh sb="2" eb="3">
      <t>キン</t>
    </rPh>
    <rPh sb="6" eb="7">
      <t>ポ</t>
    </rPh>
    <phoneticPr fontId="11"/>
  </si>
  <si>
    <t>保険金などで補てんされる金額</t>
    <rPh sb="12" eb="14">
      <t>キンガク</t>
    </rPh>
    <phoneticPr fontId="11"/>
  </si>
  <si>
    <t>４所得から差し引かれる金額</t>
    <rPh sb="1" eb="3">
      <t>ショトク</t>
    </rPh>
    <rPh sb="5" eb="8">
      <t>サシヒ</t>
    </rPh>
    <rPh sb="11" eb="13">
      <t>キンガク</t>
    </rPh>
    <phoneticPr fontId="11"/>
  </si>
  <si>
    <t>３所得から差し引かれる金額に関する事項</t>
    <rPh sb="1" eb="3">
      <t>ショトク</t>
    </rPh>
    <rPh sb="5" eb="8">
      <t>サシヒ</t>
    </rPh>
    <rPh sb="11" eb="13">
      <t>キンガク</t>
    </rPh>
    <rPh sb="14" eb="15">
      <t>カン</t>
    </rPh>
    <rPh sb="17" eb="19">
      <t>ジコウ</t>
    </rPh>
    <phoneticPr fontId="11"/>
  </si>
  <si>
    <t>６給与所得の内訳</t>
    <phoneticPr fontId="11"/>
  </si>
  <si>
    <t>７事業・不動産所得に関する事項</t>
    <rPh sb="7" eb="9">
      <t>ショトク</t>
    </rPh>
    <rPh sb="10" eb="11">
      <t>カン</t>
    </rPh>
    <rPh sb="13" eb="15">
      <t>ジコウ</t>
    </rPh>
    <phoneticPr fontId="11"/>
  </si>
  <si>
    <t>８配当所得に関する事項</t>
    <rPh sb="6" eb="7">
      <t>カン</t>
    </rPh>
    <rPh sb="9" eb="11">
      <t>ジコウ</t>
    </rPh>
    <phoneticPr fontId="11"/>
  </si>
  <si>
    <t>９雑所得（公的年金等以外）に関する事項</t>
    <rPh sb="14" eb="15">
      <t>カン</t>
    </rPh>
    <rPh sb="17" eb="19">
      <t>ジコウ</t>
    </rPh>
    <phoneticPr fontId="11"/>
  </si>
  <si>
    <t>フリガナ</t>
    <phoneticPr fontId="3"/>
  </si>
  <si>
    <t>１０総合譲渡・一時所得の所得金額に関する事項</t>
    <rPh sb="12" eb="14">
      <t>ショトク</t>
    </rPh>
    <rPh sb="14" eb="16">
      <t>キンガク</t>
    </rPh>
    <rPh sb="17" eb="18">
      <t>カン</t>
    </rPh>
    <rPh sb="20" eb="22">
      <t>ジコウ</t>
    </rPh>
    <phoneticPr fontId="11"/>
  </si>
  <si>
    <t>１１事業専従者に関する事項</t>
    <rPh sb="8" eb="9">
      <t>カン</t>
    </rPh>
    <rPh sb="11" eb="13">
      <t>ジコウ</t>
    </rPh>
    <phoneticPr fontId="11"/>
  </si>
  <si>
    <t>１２別居の扶養親族等に関する事項</t>
    <rPh sb="5" eb="7">
      <t>フヨウ</t>
    </rPh>
    <rPh sb="7" eb="9">
      <t>シンゾク</t>
    </rPh>
    <phoneticPr fontId="11"/>
  </si>
  <si>
    <t>障害程度</t>
    <rPh sb="0" eb="2">
      <t>ショウガイ</t>
    </rPh>
    <rPh sb="2" eb="4">
      <t>テイド</t>
    </rPh>
    <phoneticPr fontId="3"/>
  </si>
  <si>
    <t>収入行詰め</t>
    <rPh sb="0" eb="2">
      <t>シュウニュウ</t>
    </rPh>
    <rPh sb="2" eb="3">
      <t>ギョウ</t>
    </rPh>
    <rPh sb="3" eb="4">
      <t>ヅ</t>
    </rPh>
    <phoneticPr fontId="3"/>
  </si>
  <si>
    <t>経費行詰め</t>
    <rPh sb="0" eb="2">
      <t>ケイヒ</t>
    </rPh>
    <rPh sb="2" eb="3">
      <t>ギョウ</t>
    </rPh>
    <rPh sb="3" eb="4">
      <t>ヅ</t>
    </rPh>
    <phoneticPr fontId="3"/>
  </si>
  <si>
    <t>←増改築年月日</t>
    <rPh sb="1" eb="4">
      <t>ゾウカイチク</t>
    </rPh>
    <rPh sb="4" eb="7">
      <t>ネンガッピ</t>
    </rPh>
    <phoneticPr fontId="3"/>
  </si>
  <si>
    <t>５給与の公的年金等にかかる所得以外（平成</t>
    <rPh sb="1" eb="3">
      <t>キュウヨ</t>
    </rPh>
    <rPh sb="4" eb="6">
      <t>コウテキ</t>
    </rPh>
    <rPh sb="6" eb="8">
      <t>ネンキン</t>
    </rPh>
    <rPh sb="8" eb="9">
      <t>トウ</t>
    </rPh>
    <rPh sb="13" eb="15">
      <t>ショトク</t>
    </rPh>
    <rPh sb="15" eb="17">
      <t>イガイ</t>
    </rPh>
    <rPh sb="18" eb="20">
      <t>ヘイセイ</t>
    </rPh>
    <phoneticPr fontId="3"/>
  </si>
  <si>
    <t>特後損後</t>
    <rPh sb="3" eb="4">
      <t>ゴ</t>
    </rPh>
    <phoneticPr fontId="3"/>
  </si>
  <si>
    <t>特後損前</t>
    <rPh sb="0" eb="2">
      <t>トクゴ</t>
    </rPh>
    <rPh sb="2" eb="4">
      <t>ソンマエ</t>
    </rPh>
    <phoneticPr fontId="3"/>
  </si>
  <si>
    <t>総合譲渡・一時／２</t>
    <phoneticPr fontId="3"/>
  </si>
  <si>
    <t>控除額（国、民）→</t>
    <phoneticPr fontId="3"/>
  </si>
  <si>
    <t>0ページ</t>
    <phoneticPr fontId="3"/>
  </si>
  <si>
    <t>1ページ</t>
    <phoneticPr fontId="3"/>
  </si>
  <si>
    <t>2ページ</t>
    <phoneticPr fontId="3"/>
  </si>
  <si>
    <t>3ページ</t>
    <phoneticPr fontId="3"/>
  </si>
  <si>
    <t>特後1/2後損前</t>
    <phoneticPr fontId="3"/>
  </si>
  <si>
    <t>株式譲渡（非公開、上場株）、先物明細合成</t>
    <phoneticPr fontId="3"/>
  </si>
  <si>
    <t>株割控除</t>
    <phoneticPr fontId="3"/>
  </si>
  <si>
    <t>提出年月日</t>
    <rPh sb="3" eb="5">
      <t>ガッピ</t>
    </rPh>
    <phoneticPr fontId="3"/>
  </si>
  <si>
    <t xml:space="preserve">生年月日 </t>
    <phoneticPr fontId="3"/>
  </si>
  <si>
    <t>連結生年月日</t>
    <rPh sb="0" eb="2">
      <t>レンケツ</t>
    </rPh>
    <rPh sb="2" eb="4">
      <t>セイネン</t>
    </rPh>
    <rPh sb="4" eb="6">
      <t>ガッピ</t>
    </rPh>
    <phoneticPr fontId="3"/>
  </si>
  <si>
    <t>約定価格</t>
    <phoneticPr fontId="3"/>
  </si>
  <si>
    <t>青枠：住所１＋住所2</t>
    <rPh sb="0" eb="1">
      <t>アオ</t>
    </rPh>
    <rPh sb="1" eb="2">
      <t>ワク</t>
    </rPh>
    <rPh sb="3" eb="5">
      <t>ジュウショ</t>
    </rPh>
    <rPh sb="7" eb="9">
      <t>ジュウショ</t>
    </rPh>
    <phoneticPr fontId="3"/>
  </si>
  <si>
    <t>赤枠：住所１</t>
    <rPh sb="0" eb="1">
      <t>アカ</t>
    </rPh>
    <rPh sb="1" eb="2">
      <t>ワク</t>
    </rPh>
    <rPh sb="3" eb="5">
      <t>ジュウショ</t>
    </rPh>
    <phoneticPr fontId="3"/>
  </si>
  <si>
    <t>緑枠：住所２</t>
    <rPh sb="0" eb="1">
      <t>ミドリ</t>
    </rPh>
    <rPh sb="1" eb="2">
      <t>ワク</t>
    </rPh>
    <rPh sb="3" eb="5">
      <t>ジュウショ</t>
    </rPh>
    <phoneticPr fontId="3"/>
  </si>
  <si>
    <t>住所（申告）</t>
    <phoneticPr fontId="3"/>
  </si>
  <si>
    <t>住所（住基現）</t>
    <phoneticPr fontId="3"/>
  </si>
  <si>
    <t>住所（１／１）</t>
    <phoneticPr fontId="3"/>
  </si>
  <si>
    <t>水枠：郵便番号</t>
    <rPh sb="0" eb="1">
      <t>ミズ</t>
    </rPh>
    <rPh sb="1" eb="2">
      <t>ワク</t>
    </rPh>
    <rPh sb="3" eb="7">
      <t>ユウビンバンゴウ</t>
    </rPh>
    <phoneticPr fontId="3"/>
  </si>
  <si>
    <t>↓認定外NPOを含まない</t>
    <rPh sb="1" eb="3">
      <t>ニンテイ</t>
    </rPh>
    <rPh sb="3" eb="4">
      <t>ガイ</t>
    </rPh>
    <rPh sb="8" eb="9">
      <t>フク</t>
    </rPh>
    <phoneticPr fontId="3"/>
  </si>
  <si>
    <t>↓認定外NPOを含む</t>
    <rPh sb="1" eb="3">
      <t>ニンテイ</t>
    </rPh>
    <rPh sb="3" eb="4">
      <t>ガイ</t>
    </rPh>
    <rPh sb="8" eb="9">
      <t>フク</t>
    </rPh>
    <phoneticPr fontId="3"/>
  </si>
  <si>
    <t>↓内訳</t>
    <rPh sb="1" eb="3">
      <t>ウチワケ</t>
    </rPh>
    <phoneticPr fontId="3"/>
  </si>
  <si>
    <t>両方</t>
    <rPh sb="0" eb="2">
      <t>リョウホウ</t>
    </rPh>
    <phoneticPr fontId="3"/>
  </si>
  <si>
    <t>NPO都道府県</t>
    <rPh sb="3" eb="7">
      <t>トドウフケン</t>
    </rPh>
    <phoneticPr fontId="3"/>
  </si>
  <si>
    <t>NPO市町村</t>
    <rPh sb="3" eb="6">
      <t>シチョウソン</t>
    </rPh>
    <phoneticPr fontId="3"/>
  </si>
  <si>
    <t>NPO両方該当</t>
    <rPh sb="3" eb="5">
      <t>リョウホウ</t>
    </rPh>
    <rPh sb="5" eb="7">
      <t>ガイトウ</t>
    </rPh>
    <phoneticPr fontId="3"/>
  </si>
  <si>
    <t>NPOふるさと</t>
    <phoneticPr fontId="3"/>
  </si>
  <si>
    <t>←住民税分</t>
    <rPh sb="1" eb="4">
      <t>ジュウミンゼイ</t>
    </rPh>
    <rPh sb="4" eb="5">
      <t>ブン</t>
    </rPh>
    <phoneticPr fontId="3"/>
  </si>
  <si>
    <t>住借控除可能額</t>
    <rPh sb="0" eb="1">
      <t>ジュウ</t>
    </rPh>
    <rPh sb="2" eb="4">
      <t>コウジョ</t>
    </rPh>
    <rPh sb="4" eb="7">
      <t>カノウガク</t>
    </rPh>
    <phoneticPr fontId="3"/>
  </si>
  <si>
    <t>住借控除済額</t>
    <rPh sb="0" eb="2">
      <t>ジュウカリ</t>
    </rPh>
    <rPh sb="2" eb="4">
      <t>コウジョ</t>
    </rPh>
    <rPh sb="4" eb="5">
      <t>スミ</t>
    </rPh>
    <rPh sb="5" eb="6">
      <t>ガク</t>
    </rPh>
    <phoneticPr fontId="3"/>
  </si>
  <si>
    <t>住申送付区分</t>
    <phoneticPr fontId="3"/>
  </si>
  <si>
    <t>国民年金２年前納対象者</t>
    <phoneticPr fontId="3"/>
  </si>
  <si>
    <t>特定雑損失</t>
    <rPh sb="0" eb="2">
      <t>トクテイ</t>
    </rPh>
    <rPh sb="2" eb="3">
      <t>ザツ</t>
    </rPh>
    <rPh sb="3" eb="5">
      <t>ソンシツ</t>
    </rPh>
    <phoneticPr fontId="3"/>
  </si>
  <si>
    <t>（2013/12/5追加）</t>
    <phoneticPr fontId="3"/>
  </si>
  <si>
    <t>不動産　家賃収入内訳　</t>
    <rPh sb="0" eb="3">
      <t>フドウサン</t>
    </rPh>
    <phoneticPr fontId="3"/>
  </si>
  <si>
    <t>ここから↓</t>
    <phoneticPr fontId="3"/>
  </si>
  <si>
    <t>借家・借地</t>
  </si>
  <si>
    <t>用途</t>
    <rPh sb="0" eb="2">
      <t>ヨウト</t>
    </rPh>
    <phoneticPr fontId="11"/>
  </si>
  <si>
    <t>所在地</t>
    <rPh sb="0" eb="3">
      <t>ショザイチ</t>
    </rPh>
    <phoneticPr fontId="11"/>
  </si>
  <si>
    <t>名称</t>
    <rPh sb="0" eb="2">
      <t>メイショウ</t>
    </rPh>
    <phoneticPr fontId="11"/>
  </si>
  <si>
    <t>契約期間（自）</t>
    <rPh sb="0" eb="2">
      <t>ケイヤク</t>
    </rPh>
    <rPh sb="2" eb="4">
      <t>キカン</t>
    </rPh>
    <rPh sb="5" eb="6">
      <t>ジ</t>
    </rPh>
    <phoneticPr fontId="11"/>
  </si>
  <si>
    <t>契約期間（至）</t>
    <rPh sb="0" eb="2">
      <t>ケイヤク</t>
    </rPh>
    <rPh sb="2" eb="4">
      <t>キカン</t>
    </rPh>
    <rPh sb="5" eb="6">
      <t>イタ</t>
    </rPh>
    <phoneticPr fontId="11"/>
  </si>
  <si>
    <t>貸付面積</t>
    <rPh sb="0" eb="2">
      <t>カシツケ</t>
    </rPh>
    <rPh sb="2" eb="4">
      <t>メンセキ</t>
    </rPh>
    <phoneticPr fontId="11"/>
  </si>
  <si>
    <t>賃貸料（月額）</t>
    <rPh sb="0" eb="3">
      <t>チンタイリョウ</t>
    </rPh>
    <rPh sb="4" eb="5">
      <t>ツキ</t>
    </rPh>
    <rPh sb="5" eb="6">
      <t>ガク</t>
    </rPh>
    <phoneticPr fontId="11"/>
  </si>
  <si>
    <t>賃貸料（年額）</t>
    <rPh sb="0" eb="3">
      <t>チンタイリョウ</t>
    </rPh>
    <rPh sb="4" eb="6">
      <t>ネンガク</t>
    </rPh>
    <phoneticPr fontId="11"/>
  </si>
  <si>
    <t>礼金</t>
    <rPh sb="0" eb="2">
      <t>レイキン</t>
    </rPh>
    <phoneticPr fontId="11"/>
  </si>
  <si>
    <t>権利金</t>
    <rPh sb="0" eb="3">
      <t>ケンリキン</t>
    </rPh>
    <phoneticPr fontId="11"/>
  </si>
  <si>
    <t>更新料</t>
    <rPh sb="0" eb="3">
      <t>コウシンリョウ</t>
    </rPh>
    <phoneticPr fontId="11"/>
  </si>
  <si>
    <t>名義書換料</t>
    <rPh sb="0" eb="2">
      <t>メイギ</t>
    </rPh>
    <rPh sb="2" eb="3">
      <t>カ</t>
    </rPh>
    <rPh sb="3" eb="4">
      <t>カ</t>
    </rPh>
    <rPh sb="4" eb="5">
      <t>リョウ</t>
    </rPh>
    <phoneticPr fontId="11"/>
  </si>
  <si>
    <t>その他収入</t>
    <rPh sb="2" eb="3">
      <t>タ</t>
    </rPh>
    <rPh sb="3" eb="5">
      <t>シュウニュウ</t>
    </rPh>
    <phoneticPr fontId="11"/>
  </si>
  <si>
    <t>保証金、敷金</t>
    <rPh sb="0" eb="3">
      <t>ホショウキン</t>
    </rPh>
    <rPh sb="4" eb="6">
      <t>シキキン</t>
    </rPh>
    <phoneticPr fontId="11"/>
  </si>
  <si>
    <t>↑最大ここまで</t>
    <rPh sb="1" eb="3">
      <t>サイダイ</t>
    </rPh>
    <phoneticPr fontId="3"/>
  </si>
  <si>
    <t>寄附金内訳</t>
    <rPh sb="0" eb="3">
      <t>キフキン</t>
    </rPh>
    <rPh sb="3" eb="5">
      <t>ウチワケ</t>
    </rPh>
    <phoneticPr fontId="3"/>
  </si>
  <si>
    <t>寄付先名称</t>
    <rPh sb="0" eb="2">
      <t>キフ</t>
    </rPh>
    <rPh sb="2" eb="3">
      <t>サキ</t>
    </rPh>
    <rPh sb="3" eb="5">
      <t>メイショウ</t>
    </rPh>
    <phoneticPr fontId="11"/>
  </si>
  <si>
    <t>寄附金の金額</t>
    <rPh sb="0" eb="3">
      <t>キフキン</t>
    </rPh>
    <rPh sb="4" eb="6">
      <t>キンガク</t>
    </rPh>
    <phoneticPr fontId="11"/>
  </si>
  <si>
    <t>区分</t>
    <rPh sb="0" eb="2">
      <t>クブン</t>
    </rPh>
    <phoneticPr fontId="11"/>
  </si>
  <si>
    <t>指定区分</t>
    <rPh sb="0" eb="2">
      <t>シテイ</t>
    </rPh>
    <rPh sb="2" eb="4">
      <t>クブン</t>
    </rPh>
    <phoneticPr fontId="11"/>
  </si>
  <si>
    <t>税額控除区分</t>
    <rPh sb="0" eb="2">
      <t>ゼイガク</t>
    </rPh>
    <rPh sb="2" eb="4">
      <t>コウジョ</t>
    </rPh>
    <rPh sb="4" eb="6">
      <t>クブン</t>
    </rPh>
    <phoneticPr fontId="11"/>
  </si>
  <si>
    <t>支払日</t>
    <rPh sb="0" eb="2">
      <t>シハラ</t>
    </rPh>
    <rPh sb="2" eb="3">
      <t>ビ</t>
    </rPh>
    <phoneticPr fontId="11"/>
  </si>
  <si>
    <t>減価償却費計</t>
    <rPh sb="4" eb="5">
      <t>ヒ</t>
    </rPh>
    <rPh sb="5" eb="6">
      <t>ケイ</t>
    </rPh>
    <phoneticPr fontId="3"/>
  </si>
  <si>
    <t>必要経費計</t>
    <rPh sb="0" eb="2">
      <t>ヒツヨウ</t>
    </rPh>
    <rPh sb="2" eb="4">
      <t>ケイヒ</t>
    </rPh>
    <rPh sb="4" eb="5">
      <t>ケイ</t>
    </rPh>
    <phoneticPr fontId="11"/>
  </si>
  <si>
    <t>未償却残高計</t>
    <rPh sb="0" eb="3">
      <t>ミショウキャク</t>
    </rPh>
    <rPh sb="3" eb="5">
      <t>ザンダカ</t>
    </rPh>
    <rPh sb="5" eb="6">
      <t>ケイ</t>
    </rPh>
    <phoneticPr fontId="11"/>
  </si>
  <si>
    <t>減価償却内訳ここから↓</t>
    <rPh sb="0" eb="2">
      <t>ゲンカ</t>
    </rPh>
    <rPh sb="2" eb="4">
      <t>ショウキャク</t>
    </rPh>
    <rPh sb="4" eb="6">
      <t>ウチワケ</t>
    </rPh>
    <phoneticPr fontId="3"/>
  </si>
  <si>
    <t>名称</t>
    <rPh sb="0" eb="2">
      <t>メイショウ</t>
    </rPh>
    <phoneticPr fontId="1"/>
  </si>
  <si>
    <t>面積数量</t>
    <rPh sb="0" eb="2">
      <t>メンセキ</t>
    </rPh>
    <rPh sb="2" eb="4">
      <t>スウリョウ</t>
    </rPh>
    <phoneticPr fontId="1"/>
  </si>
  <si>
    <t>備考</t>
    <rPh sb="0" eb="2">
      <t>ビコウ</t>
    </rPh>
    <phoneticPr fontId="1"/>
  </si>
  <si>
    <t>取得年月（元号）</t>
    <rPh sb="0" eb="2">
      <t>シュトク</t>
    </rPh>
    <rPh sb="2" eb="4">
      <t>ネンゲツ</t>
    </rPh>
    <rPh sb="5" eb="7">
      <t>ゲンゴウ</t>
    </rPh>
    <phoneticPr fontId="1"/>
  </si>
  <si>
    <t>取得年月（年）</t>
    <rPh sb="5" eb="6">
      <t>ネン</t>
    </rPh>
    <phoneticPr fontId="1"/>
  </si>
  <si>
    <t>取得年月（月）</t>
    <rPh sb="5" eb="6">
      <t>ツキ</t>
    </rPh>
    <phoneticPr fontId="1"/>
  </si>
  <si>
    <t>取得価額</t>
    <rPh sb="0" eb="2">
      <t>シュトク</t>
    </rPh>
    <rPh sb="2" eb="4">
      <t>カガク</t>
    </rPh>
    <phoneticPr fontId="1"/>
  </si>
  <si>
    <t>償却限度額</t>
    <rPh sb="0" eb="2">
      <t>ショウキャク</t>
    </rPh>
    <rPh sb="2" eb="4">
      <t>ゲンド</t>
    </rPh>
    <rPh sb="4" eb="5">
      <t>ガク</t>
    </rPh>
    <phoneticPr fontId="11"/>
  </si>
  <si>
    <t>耐用年数</t>
    <rPh sb="0" eb="2">
      <t>タイヨウ</t>
    </rPh>
    <rPh sb="2" eb="4">
      <t>ネンスウ</t>
    </rPh>
    <phoneticPr fontId="1"/>
  </si>
  <si>
    <t>償却率</t>
    <rPh sb="0" eb="3">
      <t>ショウキャクリツ</t>
    </rPh>
    <phoneticPr fontId="1"/>
  </si>
  <si>
    <t>償却方法</t>
    <rPh sb="0" eb="2">
      <t>ショウキャク</t>
    </rPh>
    <rPh sb="2" eb="4">
      <t>ホウホウ</t>
    </rPh>
    <phoneticPr fontId="1"/>
  </si>
  <si>
    <t>償却期間</t>
    <rPh sb="0" eb="2">
      <t>ショウキャク</t>
    </rPh>
    <rPh sb="2" eb="4">
      <t>キカン</t>
    </rPh>
    <phoneticPr fontId="1"/>
  </si>
  <si>
    <t>普通償却額</t>
    <rPh sb="0" eb="2">
      <t>フツウ</t>
    </rPh>
    <rPh sb="2" eb="5">
      <t>ショウキャクガク</t>
    </rPh>
    <phoneticPr fontId="1"/>
  </si>
  <si>
    <t>特別償却額</t>
    <rPh sb="0" eb="2">
      <t>トクベツ</t>
    </rPh>
    <rPh sb="2" eb="5">
      <t>ショウキャクガク</t>
    </rPh>
    <phoneticPr fontId="1"/>
  </si>
  <si>
    <t>償却費合計</t>
    <rPh sb="0" eb="3">
      <t>ショウキャクヒ</t>
    </rPh>
    <rPh sb="3" eb="5">
      <t>ゴウケイ</t>
    </rPh>
    <phoneticPr fontId="1"/>
  </si>
  <si>
    <t>経費算入割合</t>
    <rPh sb="0" eb="2">
      <t>ケイヒ</t>
    </rPh>
    <rPh sb="2" eb="4">
      <t>サンニュウ</t>
    </rPh>
    <rPh sb="4" eb="6">
      <t>ワリアイ</t>
    </rPh>
    <phoneticPr fontId="1"/>
  </si>
  <si>
    <t>経費算入額</t>
    <rPh sb="0" eb="2">
      <t>ケイヒ</t>
    </rPh>
    <rPh sb="2" eb="4">
      <t>サンニュウ</t>
    </rPh>
    <rPh sb="4" eb="5">
      <t>ガク</t>
    </rPh>
    <phoneticPr fontId="1"/>
  </si>
  <si>
    <t>未償却残高</t>
    <rPh sb="0" eb="3">
      <t>ミショウキャク</t>
    </rPh>
    <rPh sb="3" eb="5">
      <t>ザンダカ</t>
    </rPh>
    <phoneticPr fontId="1"/>
  </si>
  <si>
    <t>農業所得↓</t>
    <rPh sb="0" eb="2">
      <t>ノウギョウ</t>
    </rPh>
    <phoneticPr fontId="3"/>
  </si>
  <si>
    <t>金額</t>
    <rPh sb="0" eb="2">
      <t>キンガク</t>
    </rPh>
    <phoneticPr fontId="3"/>
  </si>
  <si>
    <t>免税牛収入</t>
    <rPh sb="0" eb="2">
      <t>メンゼイ</t>
    </rPh>
    <rPh sb="2" eb="3">
      <t>ギュウ</t>
    </rPh>
    <rPh sb="3" eb="5">
      <t>シュウニュウ</t>
    </rPh>
    <phoneticPr fontId="19"/>
  </si>
  <si>
    <t>免税牛経費</t>
    <rPh sb="0" eb="2">
      <t>メンゼイ</t>
    </rPh>
    <rPh sb="2" eb="3">
      <t>ギュウ</t>
    </rPh>
    <rPh sb="3" eb="5">
      <t>ケイヒ</t>
    </rPh>
    <phoneticPr fontId="19"/>
  </si>
  <si>
    <t>免税差引所得</t>
    <rPh sb="0" eb="2">
      <t>メンゼイ</t>
    </rPh>
    <rPh sb="2" eb="4">
      <t>サシヒキ</t>
    </rPh>
    <rPh sb="4" eb="6">
      <t>ショトク</t>
    </rPh>
    <phoneticPr fontId="19"/>
  </si>
  <si>
    <t>専従控除（免税分）</t>
    <rPh sb="5" eb="7">
      <t>メンゼイ</t>
    </rPh>
    <rPh sb="7" eb="8">
      <t>ブン</t>
    </rPh>
    <phoneticPr fontId="19"/>
  </si>
  <si>
    <t>分離牛収入</t>
  </si>
  <si>
    <t>分離牛経費</t>
    <rPh sb="3" eb="5">
      <t>ケイヒ</t>
    </rPh>
    <phoneticPr fontId="19"/>
  </si>
  <si>
    <t>分離牛所得</t>
    <rPh sb="0" eb="2">
      <t>ブンリ</t>
    </rPh>
    <rPh sb="2" eb="3">
      <t>ギュウ</t>
    </rPh>
    <rPh sb="3" eb="5">
      <t>ショトク</t>
    </rPh>
    <phoneticPr fontId="19"/>
  </si>
  <si>
    <t>家内特例経費</t>
    <rPh sb="0" eb="2">
      <t>カナイ</t>
    </rPh>
    <rPh sb="2" eb="4">
      <t>トクレイ</t>
    </rPh>
    <rPh sb="4" eb="6">
      <t>ケイヒ</t>
    </rPh>
    <phoneticPr fontId="19"/>
  </si>
  <si>
    <t>東北標準経費率（平均経費額）</t>
    <rPh sb="0" eb="2">
      <t>トウホク</t>
    </rPh>
    <rPh sb="2" eb="4">
      <t>ヒョウジュン</t>
    </rPh>
    <rPh sb="4" eb="7">
      <t>ケイヒリツ</t>
    </rPh>
    <rPh sb="8" eb="10">
      <t>ヘイキン</t>
    </rPh>
    <rPh sb="10" eb="12">
      <t>ケイヒ</t>
    </rPh>
    <rPh sb="12" eb="13">
      <t>ガク</t>
    </rPh>
    <phoneticPr fontId="19"/>
  </si>
  <si>
    <t>内事業消費</t>
    <rPh sb="0" eb="1">
      <t>ウチ</t>
    </rPh>
    <rPh sb="1" eb="3">
      <t>ジギョウ</t>
    </rPh>
    <rPh sb="3" eb="5">
      <t>ショウヒ</t>
    </rPh>
    <phoneticPr fontId="19"/>
  </si>
  <si>
    <t>販売金額</t>
  </si>
  <si>
    <t>雑収入</t>
  </si>
  <si>
    <t>収入小計</t>
  </si>
  <si>
    <t>雇人費</t>
  </si>
  <si>
    <t>地代賃借料（小作料）</t>
  </si>
  <si>
    <t>貸倒れ金</t>
  </si>
  <si>
    <t>その他経費計</t>
  </si>
  <si>
    <t>牛馬償却費</t>
  </si>
  <si>
    <t>果樹償却費</t>
  </si>
  <si>
    <t>種苗費</t>
  </si>
  <si>
    <t>素畜費</t>
  </si>
  <si>
    <t>肥料費</t>
  </si>
  <si>
    <t>飼料費</t>
  </si>
  <si>
    <t>農具費</t>
  </si>
  <si>
    <t>農薬衛生費</t>
    <rPh sb="0" eb="2">
      <t>ノウヤク</t>
    </rPh>
    <phoneticPr fontId="19"/>
  </si>
  <si>
    <t>材料費</t>
  </si>
  <si>
    <t>動力光熱費</t>
  </si>
  <si>
    <t>作業衣料費</t>
  </si>
  <si>
    <t>共済掛け金</t>
  </si>
  <si>
    <t>荷造り運賃</t>
  </si>
  <si>
    <t>土地改良区費</t>
  </si>
  <si>
    <t>車輌費（その他１）カスタム</t>
    <phoneticPr fontId="19"/>
  </si>
  <si>
    <t>拠出金（その他２）カスタム</t>
    <rPh sb="0" eb="3">
      <t>キョシュツキン</t>
    </rPh>
    <phoneticPr fontId="19"/>
  </si>
  <si>
    <t>税理士報酬（その他３）</t>
  </si>
  <si>
    <t>委託・施設利用（その他４）</t>
    <phoneticPr fontId="19"/>
  </si>
  <si>
    <t>農産物以外の期首棚卸</t>
  </si>
  <si>
    <t>農産物以外の期末棚卸</t>
  </si>
  <si>
    <t>経費から差引果樹牛馬育成費用</t>
  </si>
  <si>
    <t>（2014/11/20追加）</t>
    <rPh sb="11" eb="13">
      <t>ツイカ</t>
    </rPh>
    <phoneticPr fontId="1"/>
  </si>
  <si>
    <t>年金内訳 ここから↓</t>
    <rPh sb="0" eb="2">
      <t>ネンキン</t>
    </rPh>
    <rPh sb="2" eb="4">
      <t>ウチワケ</t>
    </rPh>
    <phoneticPr fontId="1"/>
  </si>
  <si>
    <t>事業所番号</t>
    <rPh sb="0" eb="3">
      <t>ジギョウショ</t>
    </rPh>
    <rPh sb="3" eb="5">
      <t>バンゴウ</t>
    </rPh>
    <phoneticPr fontId="3"/>
  </si>
  <si>
    <t>名称</t>
    <rPh sb="0" eb="2">
      <t>メイショウ</t>
    </rPh>
    <phoneticPr fontId="1"/>
  </si>
  <si>
    <t>収入金</t>
    <rPh sb="0" eb="3">
      <t>シュウニュウキン</t>
    </rPh>
    <phoneticPr fontId="1"/>
  </si>
  <si>
    <t>源泉税額</t>
    <rPh sb="0" eb="2">
      <t>ゲンセン</t>
    </rPh>
    <rPh sb="2" eb="4">
      <t>ゼイガク</t>
    </rPh>
    <phoneticPr fontId="1"/>
  </si>
  <si>
    <t>ここまで↑</t>
  </si>
  <si>
    <t>総合譲渡短期内訳 ここから↓</t>
    <rPh sb="0" eb="2">
      <t>ソウゴウ</t>
    </rPh>
    <rPh sb="2" eb="4">
      <t>ジョウト</t>
    </rPh>
    <rPh sb="4" eb="6">
      <t>タンキ</t>
    </rPh>
    <rPh sb="6" eb="8">
      <t>ウチワケ</t>
    </rPh>
    <phoneticPr fontId="1"/>
  </si>
  <si>
    <t>経費</t>
    <rPh sb="0" eb="2">
      <t>ケイヒ</t>
    </rPh>
    <phoneticPr fontId="1"/>
  </si>
  <si>
    <t>総合譲渡長期内訳 ここから↓</t>
    <rPh sb="0" eb="2">
      <t>ソウゴウ</t>
    </rPh>
    <rPh sb="2" eb="4">
      <t>ジョウト</t>
    </rPh>
    <rPh sb="4" eb="6">
      <t>チョウキ</t>
    </rPh>
    <rPh sb="6" eb="8">
      <t>ウチワケ</t>
    </rPh>
    <phoneticPr fontId="1"/>
  </si>
  <si>
    <t>一時所得内訳 ここから↓</t>
    <rPh sb="0" eb="2">
      <t>イチジ</t>
    </rPh>
    <rPh sb="2" eb="4">
      <t>ショトク</t>
    </rPh>
    <rPh sb="4" eb="6">
      <t>ウチワケ</t>
    </rPh>
    <phoneticPr fontId="1"/>
  </si>
  <si>
    <t>所得税値</t>
    <rPh sb="0" eb="3">
      <t>ショトクゼイ</t>
    </rPh>
    <rPh sb="3" eb="4">
      <t>チ</t>
    </rPh>
    <phoneticPr fontId="3"/>
  </si>
  <si>
    <t>住民税値</t>
    <rPh sb="0" eb="3">
      <t>ジュウミンゼイ</t>
    </rPh>
    <rPh sb="3" eb="4">
      <t>チ</t>
    </rPh>
    <phoneticPr fontId="3"/>
  </si>
  <si>
    <t>営業　1ページ目</t>
    <rPh sb="0" eb="2">
      <t>エイギョウ</t>
    </rPh>
    <rPh sb="7" eb="8">
      <t>メ</t>
    </rPh>
    <phoneticPr fontId="3"/>
  </si>
  <si>
    <t>営業　２ページ目</t>
    <rPh sb="0" eb="2">
      <t>エイギョウ</t>
    </rPh>
    <rPh sb="7" eb="8">
      <t>メ</t>
    </rPh>
    <phoneticPr fontId="3"/>
  </si>
  <si>
    <t>農業</t>
    <rPh sb="0" eb="2">
      <t>ノウギョウ</t>
    </rPh>
    <phoneticPr fontId="3"/>
  </si>
  <si>
    <t>不動産　1ページ目</t>
    <rPh sb="0" eb="3">
      <t>フドウサン</t>
    </rPh>
    <rPh sb="8" eb="9">
      <t>メ</t>
    </rPh>
    <phoneticPr fontId="3"/>
  </si>
  <si>
    <t>営業　4ページ目</t>
    <rPh sb="0" eb="2">
      <t>エイギョウ</t>
    </rPh>
    <rPh sb="7" eb="8">
      <t>メ</t>
    </rPh>
    <phoneticPr fontId="3"/>
  </si>
  <si>
    <t>不動産　２ページ目</t>
    <rPh sb="0" eb="3">
      <t>フドウサン</t>
    </rPh>
    <rPh sb="8" eb="9">
      <t>メ</t>
    </rPh>
    <phoneticPr fontId="3"/>
  </si>
  <si>
    <t>営業　３ページ目</t>
    <rPh sb="0" eb="2">
      <t>エイギョウ</t>
    </rPh>
    <rPh sb="7" eb="8">
      <t>メ</t>
    </rPh>
    <phoneticPr fontId="3"/>
  </si>
  <si>
    <t>生年
月日</t>
    <rPh sb="0" eb="2">
      <t>セイネン</t>
    </rPh>
    <rPh sb="3" eb="5">
      <t>ガッピ</t>
    </rPh>
    <phoneticPr fontId="3"/>
  </si>
  <si>
    <t>世帯主
の氏名</t>
    <rPh sb="0" eb="3">
      <t>セタイヌシ</t>
    </rPh>
    <rPh sb="5" eb="7">
      <t>シメイ</t>
    </rPh>
    <phoneticPr fontId="3"/>
  </si>
  <si>
    <t>続柄</t>
    <rPh sb="0" eb="1">
      <t>ツヅ</t>
    </rPh>
    <rPh sb="1" eb="2">
      <t>ガラ</t>
    </rPh>
    <phoneticPr fontId="3"/>
  </si>
  <si>
    <t>年</t>
    <rPh sb="0" eb="1">
      <t>ネン</t>
    </rPh>
    <phoneticPr fontId="3"/>
  </si>
  <si>
    <t>提出年月日</t>
    <rPh sb="0" eb="2">
      <t>テイシュツ</t>
    </rPh>
    <rPh sb="2" eb="5">
      <t>ネンガッピ</t>
    </rPh>
    <phoneticPr fontId="3"/>
  </si>
  <si>
    <t>月</t>
    <rPh sb="0" eb="1">
      <t>ツキ</t>
    </rPh>
    <phoneticPr fontId="3"/>
  </si>
  <si>
    <t>日</t>
    <rPh sb="0" eb="1">
      <t>ニチ</t>
    </rPh>
    <phoneticPr fontId="3"/>
  </si>
  <si>
    <t>電話番号</t>
    <rPh sb="0" eb="2">
      <t>デンワ</t>
    </rPh>
    <rPh sb="2" eb="4">
      <t>バンゴウ</t>
    </rPh>
    <phoneticPr fontId="11"/>
  </si>
  <si>
    <t>業種または職務</t>
    <rPh sb="0" eb="2">
      <t>ギョウシュ</t>
    </rPh>
    <rPh sb="5" eb="7">
      <t>ショクム</t>
    </rPh>
    <phoneticPr fontId="3"/>
  </si>
  <si>
    <t>宛名番号</t>
    <rPh sb="0" eb="2">
      <t>アテナ</t>
    </rPh>
    <rPh sb="2" eb="4">
      <t>バンゴウ</t>
    </rPh>
    <phoneticPr fontId="3"/>
  </si>
  <si>
    <t>世帯番号</t>
    <rPh sb="0" eb="2">
      <t>セタイ</t>
    </rPh>
    <rPh sb="2" eb="4">
      <t>バンゴウ</t>
    </rPh>
    <phoneticPr fontId="3"/>
  </si>
  <si>
    <t>不　動　産</t>
    <phoneticPr fontId="11"/>
  </si>
  <si>
    <t>ウ</t>
    <phoneticPr fontId="11"/>
  </si>
  <si>
    <t>利　　　子</t>
    <phoneticPr fontId="11"/>
  </si>
  <si>
    <t>エ</t>
    <phoneticPr fontId="11"/>
  </si>
  <si>
    <t>配　　　当</t>
    <phoneticPr fontId="11"/>
  </si>
  <si>
    <t>オ</t>
    <phoneticPr fontId="11"/>
  </si>
  <si>
    <t>給　　　与</t>
    <phoneticPr fontId="11"/>
  </si>
  <si>
    <t>カ</t>
    <phoneticPr fontId="11"/>
  </si>
  <si>
    <t>そ  の  他</t>
    <phoneticPr fontId="11"/>
  </si>
  <si>
    <t>短      期</t>
    <phoneticPr fontId="11"/>
  </si>
  <si>
    <t>長      期</t>
    <phoneticPr fontId="11"/>
  </si>
  <si>
    <t>一      時</t>
    <phoneticPr fontId="11"/>
  </si>
  <si>
    <t>営  業  等</t>
    <phoneticPr fontId="3"/>
  </si>
  <si>
    <t>農   業</t>
    <phoneticPr fontId="3"/>
  </si>
  <si>
    <t>利　　　子</t>
    <phoneticPr fontId="11"/>
  </si>
  <si>
    <t>合　　　計</t>
    <phoneticPr fontId="11"/>
  </si>
  <si>
    <t>雑損控除</t>
    <phoneticPr fontId="11"/>
  </si>
  <si>
    <t>医療費控除</t>
    <phoneticPr fontId="11"/>
  </si>
  <si>
    <t>社会保険料控除</t>
    <phoneticPr fontId="11"/>
  </si>
  <si>
    <t>生命保険料控除</t>
    <phoneticPr fontId="11"/>
  </si>
  <si>
    <t>寡婦(寡夫)控除</t>
    <phoneticPr fontId="11"/>
  </si>
  <si>
    <t>⑰～</t>
    <phoneticPr fontId="11"/>
  </si>
  <si>
    <t>⑱</t>
    <phoneticPr fontId="11"/>
  </si>
  <si>
    <t>配偶者控除</t>
    <phoneticPr fontId="11"/>
  </si>
  <si>
    <t>⑲</t>
    <phoneticPr fontId="11"/>
  </si>
  <si>
    <t>配偶者特別控除</t>
    <phoneticPr fontId="11"/>
  </si>
  <si>
    <t>個人番号</t>
    <rPh sb="0" eb="2">
      <t>コジン</t>
    </rPh>
    <rPh sb="2" eb="4">
      <t>バンゴウ</t>
    </rPh>
    <phoneticPr fontId="3"/>
  </si>
  <si>
    <t>個人
番号</t>
    <rPh sb="0" eb="2">
      <t>コジン</t>
    </rPh>
    <rPh sb="3" eb="5">
      <t>バンゴウ</t>
    </rPh>
    <phoneticPr fontId="3"/>
  </si>
  <si>
    <t>フリガナ</t>
    <phoneticPr fontId="3"/>
  </si>
  <si>
    <t>氏
名</t>
    <rPh sb="0" eb="1">
      <t>シ</t>
    </rPh>
    <rPh sb="2" eb="3">
      <t>メイ</t>
    </rPh>
    <phoneticPr fontId="3"/>
  </si>
  <si>
    <t>配
偶
者</t>
    <rPh sb="0" eb="1">
      <t>クバ</t>
    </rPh>
    <rPh sb="2" eb="3">
      <t>グウ</t>
    </rPh>
    <rPh sb="4" eb="5">
      <t>モノ</t>
    </rPh>
    <phoneticPr fontId="3"/>
  </si>
  <si>
    <t>フリ
ガナ</t>
    <phoneticPr fontId="3"/>
  </si>
  <si>
    <t>氏名</t>
    <rPh sb="0" eb="2">
      <t>シメイ</t>
    </rPh>
    <phoneticPr fontId="3"/>
  </si>
  <si>
    <t>生年
月日</t>
    <rPh sb="0" eb="2">
      <t>セイネン</t>
    </rPh>
    <rPh sb="3" eb="5">
      <t>ガッピ</t>
    </rPh>
    <phoneticPr fontId="3"/>
  </si>
  <si>
    <t>続柄</t>
    <rPh sb="0" eb="1">
      <t>ツヅ</t>
    </rPh>
    <rPh sb="1" eb="2">
      <t>ガラ</t>
    </rPh>
    <phoneticPr fontId="3"/>
  </si>
  <si>
    <t>続
柄</t>
    <rPh sb="0" eb="1">
      <t>ツヅ</t>
    </rPh>
    <rPh sb="2" eb="3">
      <t>ガラ</t>
    </rPh>
    <phoneticPr fontId="3"/>
  </si>
  <si>
    <t>控除額</t>
    <rPh sb="0" eb="2">
      <t>コウジョ</t>
    </rPh>
    <rPh sb="2" eb="3">
      <t>ガク</t>
    </rPh>
    <phoneticPr fontId="3"/>
  </si>
  <si>
    <t>1
6
歳
未
満
の
扶
養
親
族</t>
    <rPh sb="4" eb="5">
      <t>サイ</t>
    </rPh>
    <rPh sb="6" eb="7">
      <t>ミ</t>
    </rPh>
    <rPh sb="8" eb="9">
      <t>マン</t>
    </rPh>
    <rPh sb="12" eb="13">
      <t>タモツ</t>
    </rPh>
    <rPh sb="14" eb="15">
      <t>オサム</t>
    </rPh>
    <rPh sb="16" eb="17">
      <t>オヤ</t>
    </rPh>
    <rPh sb="18" eb="19">
      <t>ゾク</t>
    </rPh>
    <phoneticPr fontId="3"/>
  </si>
  <si>
    <t>ア</t>
    <phoneticPr fontId="11"/>
  </si>
  <si>
    <t>農   業</t>
    <phoneticPr fontId="3"/>
  </si>
  <si>
    <t>イ</t>
    <phoneticPr fontId="11"/>
  </si>
  <si>
    <t>　の市町村民税・道府県民税の納税方法</t>
    <phoneticPr fontId="3"/>
  </si>
  <si>
    <t>専従者給与
（控除）額</t>
    <rPh sb="0" eb="3">
      <t>センジュウシャ</t>
    </rPh>
    <rPh sb="3" eb="5">
      <t>キュウヨ</t>
    </rPh>
    <rPh sb="7" eb="9">
      <t>コウジョ</t>
    </rPh>
    <rPh sb="10" eb="11">
      <t>ガク</t>
    </rPh>
    <phoneticPr fontId="3"/>
  </si>
  <si>
    <t>従事
月数</t>
    <rPh sb="0" eb="2">
      <t>ジュウジ</t>
    </rPh>
    <rPh sb="3" eb="5">
      <t>ツキスウ</t>
    </rPh>
    <phoneticPr fontId="3"/>
  </si>
  <si>
    <t>１３事業税に関する事項</t>
    <phoneticPr fontId="11"/>
  </si>
  <si>
    <t>非課税所
得など</t>
    <phoneticPr fontId="3"/>
  </si>
  <si>
    <t>事業用
資産の
譲渡損
失など</t>
    <phoneticPr fontId="3"/>
  </si>
  <si>
    <t>前年中の開廃業</t>
    <rPh sb="0" eb="2">
      <t>ゼンネン</t>
    </rPh>
    <rPh sb="2" eb="3">
      <t>チュウ</t>
    </rPh>
    <rPh sb="4" eb="5">
      <t>カイ</t>
    </rPh>
    <rPh sb="5" eb="6">
      <t>ハイ</t>
    </rPh>
    <rPh sb="6" eb="7">
      <t>ギョウ</t>
    </rPh>
    <phoneticPr fontId="11"/>
  </si>
  <si>
    <t>損益通算の特
例適用前の
不動産所得</t>
    <phoneticPr fontId="3"/>
  </si>
  <si>
    <t>住所</t>
    <rPh sb="0" eb="2">
      <t>ジュウショ</t>
    </rPh>
    <phoneticPr fontId="3"/>
  </si>
  <si>
    <t>１５寄附金に関する事項</t>
    <rPh sb="2" eb="5">
      <t>キフキン</t>
    </rPh>
    <phoneticPr fontId="11"/>
  </si>
  <si>
    <t>１４配当割額又は株式等譲渡所得割額の控除に関する事項</t>
    <rPh sb="2" eb="4">
      <t>ハイトウ</t>
    </rPh>
    <rPh sb="4" eb="5">
      <t>ワリ</t>
    </rPh>
    <rPh sb="5" eb="6">
      <t>ガク</t>
    </rPh>
    <rPh sb="6" eb="7">
      <t>マタ</t>
    </rPh>
    <rPh sb="8" eb="10">
      <t>カブシキ</t>
    </rPh>
    <rPh sb="10" eb="13">
      <t>トウジョウト</t>
    </rPh>
    <rPh sb="13" eb="16">
      <t>ショトクワリ</t>
    </rPh>
    <rPh sb="16" eb="17">
      <t>ガク</t>
    </rPh>
    <rPh sb="18" eb="20">
      <t>コウジョ</t>
    </rPh>
    <rPh sb="21" eb="22">
      <t>カン</t>
    </rPh>
    <rPh sb="24" eb="26">
      <t>ジコウ</t>
    </rPh>
    <phoneticPr fontId="11"/>
  </si>
  <si>
    <t>　所得税における青色申告の承認の有無</t>
    <phoneticPr fontId="3"/>
  </si>
  <si>
    <t>カナ氏名</t>
    <rPh sb="2" eb="4">
      <t>シメイ</t>
    </rPh>
    <phoneticPr fontId="3"/>
  </si>
  <si>
    <t xml:space="preserve">⑮　 地震保
　 険料控除
</t>
    <phoneticPr fontId="3"/>
  </si>
  <si>
    <t>同居・
別居の
区　分</t>
    <rPh sb="0" eb="2">
      <t>ドウキョ</t>
    </rPh>
    <rPh sb="4" eb="6">
      <t>ベッキョ</t>
    </rPh>
    <rPh sb="8" eb="9">
      <t>ク</t>
    </rPh>
    <rPh sb="10" eb="11">
      <t>ブン</t>
    </rPh>
    <phoneticPr fontId="3"/>
  </si>
  <si>
    <t>年度</t>
    <phoneticPr fontId="3"/>
  </si>
  <si>
    <t>1月1日現在
の　住　所</t>
    <phoneticPr fontId="3"/>
  </si>
  <si>
    <t>氏　　名</t>
    <rPh sb="0" eb="1">
      <t>シ</t>
    </rPh>
    <rPh sb="3" eb="4">
      <t>メイ</t>
    </rPh>
    <phoneticPr fontId="3"/>
  </si>
  <si>
    <t>⑪
　医療費控除</t>
    <phoneticPr fontId="11"/>
  </si>
  <si>
    <t xml:space="preserve"> 寡婦(寡夫)、
 勤労学生控除</t>
    <rPh sb="4" eb="6">
      <t>カオット</t>
    </rPh>
    <phoneticPr fontId="11"/>
  </si>
  <si>
    <t>障　害　者
控　　　除</t>
    <rPh sb="7" eb="8">
      <t>ヒカエ</t>
    </rPh>
    <rPh sb="11" eb="12">
      <t>ジョ</t>
    </rPh>
    <phoneticPr fontId="11"/>
  </si>
  <si>
    <t>氏
名</t>
    <phoneticPr fontId="3"/>
  </si>
  <si>
    <t>フリ
ガナ</t>
    <phoneticPr fontId="3"/>
  </si>
  <si>
    <t>別居の扶養親族等がいる場合には、裏面「１２」に氏名、個人番号及び住所を記入してください。</t>
    <rPh sb="26" eb="28">
      <t>コジン</t>
    </rPh>
    <rPh sb="28" eb="30">
      <t>バンゴウ</t>
    </rPh>
    <phoneticPr fontId="11"/>
  </si>
  <si>
    <t>総
合
譲
渡</t>
    <rPh sb="0" eb="1">
      <t>ソウ</t>
    </rPh>
    <rPh sb="2" eb="3">
      <t>ゴウ</t>
    </rPh>
    <rPh sb="4" eb="5">
      <t>ユズル</t>
    </rPh>
    <rPh sb="6" eb="7">
      <t>ワタリ</t>
    </rPh>
    <phoneticPr fontId="3"/>
  </si>
  <si>
    <t>小    規    模    企    業
共  済  等  掛  金  控  除</t>
    <phoneticPr fontId="11"/>
  </si>
  <si>
    <t>勤　労　学　生　、
障　害　者　控　除</t>
    <phoneticPr fontId="11"/>
  </si>
  <si>
    <t>扶　養　控　除</t>
    <phoneticPr fontId="11"/>
  </si>
  <si>
    <t>基　礎　控　除</t>
    <phoneticPr fontId="11"/>
  </si>
  <si>
    <t>合　　　計</t>
    <phoneticPr fontId="3"/>
  </si>
  <si>
    <t>住 所 地 の 共 同 募 金 会 、
日 赤 支 部 分</t>
    <rPh sb="0" eb="1">
      <t>ジュウ</t>
    </rPh>
    <rPh sb="2" eb="3">
      <t>ショ</t>
    </rPh>
    <rPh sb="4" eb="5">
      <t>チ</t>
    </rPh>
    <rPh sb="8" eb="9">
      <t>トモ</t>
    </rPh>
    <rPh sb="10" eb="11">
      <t>ドウ</t>
    </rPh>
    <rPh sb="12" eb="13">
      <t>ツノル</t>
    </rPh>
    <rPh sb="14" eb="15">
      <t>カネ</t>
    </rPh>
    <rPh sb="16" eb="17">
      <t>カイ</t>
    </rPh>
    <rPh sb="20" eb="21">
      <t>ヒ</t>
    </rPh>
    <rPh sb="22" eb="23">
      <t>アカ</t>
    </rPh>
    <rPh sb="24" eb="25">
      <t>ササ</t>
    </rPh>
    <rPh sb="26" eb="27">
      <t>ブ</t>
    </rPh>
    <rPh sb="28" eb="29">
      <t>ブン</t>
    </rPh>
    <phoneticPr fontId="11"/>
  </si>
  <si>
    <t>　配 偶 者 の
合計所得金額</t>
    <phoneticPr fontId="11"/>
  </si>
  <si>
    <t>　月１日において６５歳未満の方は給与所得以外）</t>
    <phoneticPr fontId="3"/>
  </si>
  <si>
    <t>年４</t>
    <phoneticPr fontId="3"/>
  </si>
  <si>
    <t>　　川上村長　殿</t>
    <rPh sb="2" eb="4">
      <t>カワカミ</t>
    </rPh>
    <rPh sb="4" eb="5">
      <t>ソン</t>
    </rPh>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</si>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</sst>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70">
    <font>
      <sz val="11"/>
      <name val="MS UI Gothic"/>
      <family val="3"/>
      <charset val="128"/>
    </font>
    <font>
      <sz val="11"/>
      <color indexed="8"/>
      <name val="ＭＳ Ｐゴシック"/>
      <family val="3"/>
      <charset val="128"/>
    </font>
    <font>
      <sz val="11"/>
      <color indexed="8"/>
      <name val="ＭＳ Ｐゴシック"/>
      <family val="3"/>
      <charset val="128"/>
    </font>
    <font>
      <sz val="6"/>
      <name val="MS UI Gothic"/>
      <family val="3"/>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0"/>
      <color indexed="8"/>
      <name val="ＭＳ Ｐ明朝"/>
      <family val="1"/>
      <charset val="128"/>
    </font>
    <font>
      <sz val="9"/>
      <color indexed="8"/>
      <name val="ＭＳ Ｐ明朝"/>
      <family val="1"/>
      <charset val="128"/>
    </font>
    <font>
      <sz val="11"/>
      <name val="ＭＳ Ｐゴシック"/>
      <family val="3"/>
      <charset val="128"/>
    </font>
    <font>
      <sz val="6"/>
      <name val="ＭＳ Ｐゴシック"/>
      <family val="3"/>
      <charset val="128"/>
    </font>
    <font>
      <b/>
      <sz val="12"/>
      <color indexed="8"/>
      <name val="ＭＳ Ｐゴシック"/>
      <family val="3"/>
      <charset val="128"/>
    </font>
    <font>
      <sz val="14"/>
      <color indexed="8"/>
      <name val="ＭＳ Ｐゴシック"/>
      <family val="3"/>
      <charset val="128"/>
    </font>
    <font>
      <b/>
      <sz val="10"/>
      <color indexed="8"/>
      <name val="ＭＳ Ｐゴシック"/>
      <family val="3"/>
      <charset val="128"/>
    </font>
    <font>
      <sz val="10"/>
      <color indexed="8"/>
      <name val="ＭＳ Ｐゴシック"/>
      <family val="3"/>
      <charset val="128"/>
    </font>
    <font>
      <sz val="11"/>
      <color indexed="8"/>
      <name val="ＭＳ Ｐ明朝"/>
      <family val="1"/>
      <charset val="128"/>
    </font>
    <font>
      <sz val="8"/>
      <color indexed="8"/>
      <name val="ＭＳ Ｐ明朝"/>
      <family val="1"/>
      <charset val="128"/>
    </font>
    <font>
      <sz val="6"/>
      <color indexed="8"/>
      <name val="ＭＳ Ｐ明朝"/>
      <family val="1"/>
      <charset val="128"/>
    </font>
    <font>
      <sz val="6"/>
      <name val="ＭＳ Ｐ明朝"/>
      <family val="1"/>
      <charset val="128"/>
    </font>
    <font>
      <sz val="11"/>
      <color indexed="8"/>
      <name val="ＭＳ 明朝"/>
      <family val="1"/>
      <charset val="128"/>
    </font>
    <font>
      <sz val="9"/>
      <color indexed="10"/>
      <name val="ＭＳ Ｐ明朝"/>
      <family val="1"/>
      <charset val="128"/>
    </font>
    <font>
      <sz val="6"/>
      <color indexed="10"/>
      <name val="ＭＳ Ｐ明朝"/>
      <family val="1"/>
      <charset val="128"/>
    </font>
    <font>
      <sz val="9"/>
      <color indexed="8"/>
      <name val="ＭＳ 明朝"/>
      <family val="1"/>
      <charset val="128"/>
    </font>
    <font>
      <sz val="8"/>
      <color indexed="8"/>
      <name val="ＭＳ 明朝"/>
      <family val="1"/>
      <charset val="128"/>
    </font>
    <font>
      <sz val="9"/>
      <color indexed="8"/>
      <name val="ＭＳ Ｐゴシック"/>
      <family val="3"/>
      <charset val="128"/>
    </font>
    <font>
      <sz val="10"/>
      <name val="ＭＳ 明朝"/>
      <family val="1"/>
      <charset val="128"/>
    </font>
    <font>
      <sz val="10"/>
      <name val="ＭＳ Ｐゴシック"/>
      <family val="3"/>
      <charset val="128"/>
    </font>
    <font>
      <sz val="6"/>
      <name val="ＭＳ 明朝"/>
      <family val="1"/>
      <charset val="128"/>
    </font>
    <font>
      <sz val="11"/>
      <name val="ＭＳ 明朝"/>
      <family val="1"/>
      <charset val="128"/>
    </font>
    <font>
      <sz val="14"/>
      <name val="ＭＳ Ｐゴシック"/>
      <family val="3"/>
      <charset val="128"/>
    </font>
    <font>
      <sz val="9"/>
      <name val="ＭＳ 明朝"/>
      <family val="1"/>
      <charset val="128"/>
    </font>
    <font>
      <sz val="7"/>
      <name val="ＭＳ Ｐ明朝"/>
      <family val="1"/>
      <charset val="128"/>
    </font>
    <font>
      <b/>
      <sz val="9"/>
      <name val="ＭＳ Ｐ明朝"/>
      <family val="1"/>
      <charset val="128"/>
    </font>
    <font>
      <sz val="9"/>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
      <sz val="8"/>
      <name val="ＭＳ 明朝"/>
      <family val="1"/>
      <charset val="128"/>
    </font>
    <font>
      <b/>
      <sz val="14"/>
      <name val="ＭＳ Ｐゴシック"/>
      <family val="3"/>
      <charset val="128"/>
    </font>
    <font>
      <sz val="7"/>
      <name val="ＭＳ 明朝"/>
      <family val="1"/>
      <charset val="128"/>
    </font>
    <font>
      <sz val="12"/>
      <color indexed="8"/>
      <name val="ＭＳ ゴシック"/>
      <family val="3"/>
      <charset val="128"/>
    </font>
    <font>
      <sz val="11"/>
      <color indexed="8"/>
      <name val="ＭＳ ゴシック"/>
      <family val="3"/>
      <charset val="128"/>
    </font>
    <font>
      <sz val="10"/>
      <color indexed="8"/>
      <name val="ＭＳ ゴシック"/>
      <family val="3"/>
      <charset val="128"/>
    </font>
    <font>
      <sz val="6"/>
      <name val="ＭＳ ゴシック"/>
      <family val="3"/>
      <charset val="128"/>
    </font>
    <font>
      <sz val="9"/>
      <name val="ＭＳ ゴシック"/>
      <family val="3"/>
      <charset val="128"/>
    </font>
    <font>
      <sz val="8"/>
      <name val="ＭＳ ゴシック"/>
      <family val="3"/>
      <charset val="128"/>
    </font>
    <font>
      <sz val="8"/>
      <color indexed="8"/>
      <name val="ＭＳ ゴシック"/>
      <family val="3"/>
      <charset val="128"/>
    </font>
    <font>
      <sz val="9"/>
      <color indexed="8"/>
      <name val="ＭＳ ゴシック"/>
      <family val="3"/>
      <charset val="128"/>
    </font>
    <font>
      <sz val="10"/>
      <color indexed="8"/>
      <name val="ＭＳ 明朝"/>
      <family val="1"/>
      <charset val="128"/>
    </font>
    <font>
      <sz val="6"/>
      <color indexed="8"/>
      <name val="ＭＳ 明朝"/>
      <family val="1"/>
      <charset val="128"/>
    </font>
    <font>
      <sz val="14"/>
      <color indexed="8"/>
      <name val="ＭＳ 明朝"/>
      <family val="1"/>
      <charset val="128"/>
    </font>
    <font>
      <b/>
      <sz val="10"/>
      <color indexed="8"/>
      <name val="ＭＳ ゴシック"/>
      <family val="3"/>
      <charset val="128"/>
    </font>
    <font>
      <b/>
      <sz val="14"/>
      <color indexed="8"/>
      <name val="ＭＳ ゴシック"/>
      <family val="3"/>
      <charset val="128"/>
    </font>
    <font>
      <sz val="14"/>
      <color indexed="8"/>
      <name val="ＭＳ ゴシック"/>
      <family val="3"/>
      <charset val="128"/>
    </font>
    <font>
      <sz val="7"/>
      <color indexed="8"/>
      <name val="ＭＳ 明朝"/>
      <family val="1"/>
      <charset val="128"/>
    </font>
    <font>
      <sz val="10"/>
      <color indexed="8"/>
      <name val="ＭＳ ゴシック"/>
      <family val="3"/>
      <charset val="128"/>
    </font>
    <font>
      <sz val="6"/>
      <color indexed="8"/>
      <name val="ＭＳ 明朝"/>
      <family val="1"/>
      <charset val="128"/>
    </font>
    <font>
      <sz val="8"/>
      <color indexed="8"/>
      <name val="ＭＳ 明朝"/>
      <family val="1"/>
      <charset val="128"/>
    </font>
    <font>
      <sz val="9"/>
      <color indexed="8"/>
      <name val="ＭＳ Ｐ明朝"/>
      <family val="1"/>
      <charset val="128"/>
    </font>
    <font>
      <sz val="9"/>
      <color indexed="8"/>
      <name val="ＭＳ 明朝"/>
      <family val="1"/>
      <charset val="128"/>
    </font>
    <font>
      <sz val="9.5"/>
      <name val="ＭＳ ゴシック"/>
      <family val="3"/>
      <charset val="128"/>
    </font>
    <font>
      <sz val="12"/>
      <name val="MS UI Gothic"/>
      <family val="3"/>
      <charset val="128"/>
    </font>
    <font>
      <sz val="5"/>
      <name val="ＭＳ 明朝"/>
      <family val="1"/>
      <charset val="128"/>
    </font>
    <font>
      <sz val="5"/>
      <color indexed="8"/>
      <name val="ＭＳ 明朝"/>
      <family val="1"/>
      <charset val="128"/>
    </font>
    <font>
      <sz val="7"/>
      <color indexed="8"/>
      <name val="ＭＳ ゴシック"/>
      <family val="3"/>
      <charset val="128"/>
    </font>
    <font>
      <sz val="5"/>
      <name val="ＭＳ Ｐゴシック"/>
      <family val="3"/>
      <charset val="128"/>
    </font>
    <font>
      <sz val="7"/>
      <color indexed="8"/>
      <name val="ＭＳ Ｐ明朝"/>
      <family val="1"/>
      <charset val="128"/>
    </font>
    <font>
      <sz val="8.5"/>
      <color indexed="8"/>
      <name val="ＭＳ Ｐゴシック"/>
      <family val="3"/>
      <charset val="128"/>
    </font>
  </fonts>
  <fills count="7">
    <fill>
      <patternFill patternType="none"/>
    </fill>
    <fill>
      <patternFill patternType="gray125"/>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99"/>
        <bgColor indexed="64"/>
      </patternFill>
    </fill>
  </fills>
  <borders count="13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hair">
        <color indexed="64"/>
      </left>
      <right style="hair">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hair">
        <color indexed="10"/>
      </right>
      <top style="thin">
        <color indexed="64"/>
      </top>
      <bottom style="hair">
        <color indexed="10"/>
      </bottom>
      <diagonal/>
    </border>
    <border>
      <left style="hair">
        <color indexed="10"/>
      </left>
      <right style="hair">
        <color indexed="10"/>
      </right>
      <top style="thin">
        <color indexed="64"/>
      </top>
      <bottom style="hair">
        <color indexed="10"/>
      </bottom>
      <diagonal/>
    </border>
    <border>
      <left style="hair">
        <color indexed="10"/>
      </left>
      <right style="medium">
        <color indexed="64"/>
      </right>
      <top style="thin">
        <color indexed="64"/>
      </top>
      <bottom style="hair">
        <color indexed="10"/>
      </bottom>
      <diagonal/>
    </border>
    <border>
      <left style="thin">
        <color indexed="64"/>
      </left>
      <right style="hair">
        <color indexed="10"/>
      </right>
      <top style="hair">
        <color indexed="10"/>
      </top>
      <bottom style="thin">
        <color indexed="64"/>
      </bottom>
      <diagonal/>
    </border>
    <border>
      <left style="hair">
        <color indexed="10"/>
      </left>
      <right style="hair">
        <color indexed="10"/>
      </right>
      <top style="hair">
        <color indexed="10"/>
      </top>
      <bottom style="thin">
        <color indexed="64"/>
      </bottom>
      <diagonal/>
    </border>
    <border>
      <left style="hair">
        <color indexed="10"/>
      </left>
      <right style="medium">
        <color indexed="64"/>
      </right>
      <top style="hair">
        <color indexed="10"/>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hair">
        <color indexed="10"/>
      </left>
      <right style="thin">
        <color indexed="64"/>
      </right>
      <top style="thin">
        <color indexed="64"/>
      </top>
      <bottom style="hair">
        <color indexed="10"/>
      </bottom>
      <diagonal/>
    </border>
    <border>
      <left style="hair">
        <color indexed="10"/>
      </left>
      <right style="thin">
        <color indexed="64"/>
      </right>
      <top style="hair">
        <color indexed="10"/>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FF0000"/>
      </left>
      <right/>
      <top style="thin">
        <color rgb="FFFF0000"/>
      </top>
      <bottom style="thin">
        <color rgb="FFFF0000"/>
      </bottom>
      <diagonal/>
    </border>
    <border>
      <left style="thin">
        <color rgb="FF0000FF"/>
      </left>
      <right style="thin">
        <color rgb="FF0000FF"/>
      </right>
      <top style="thin">
        <color rgb="FF0000FF"/>
      </top>
      <bottom style="thin">
        <color rgb="FF0000FF"/>
      </bottom>
      <diagonal/>
    </border>
    <border>
      <left style="thin">
        <color rgb="FFFF0000"/>
      </left>
      <right style="thin">
        <color rgb="FFFF0000"/>
      </right>
      <top/>
      <bottom style="thin">
        <color rgb="FFFF0000"/>
      </bottom>
      <diagonal/>
    </border>
    <border>
      <left style="thin">
        <color rgb="FF008000"/>
      </left>
      <right style="thin">
        <color rgb="FF008000"/>
      </right>
      <top style="thin">
        <color rgb="FFFF0000"/>
      </top>
      <bottom style="thin">
        <color rgb="FF008000"/>
      </bottom>
      <diagonal/>
    </border>
    <border>
      <left style="thin">
        <color rgb="FF008000"/>
      </left>
      <right style="thin">
        <color rgb="FF008000"/>
      </right>
      <top style="thin">
        <color rgb="FF008000"/>
      </top>
      <bottom style="thin">
        <color rgb="FF008000"/>
      </bottom>
      <diagonal/>
    </border>
    <border>
      <left style="thin">
        <color rgb="FF00CCFF"/>
      </left>
      <right style="thin">
        <color rgb="FF00CCFF"/>
      </right>
      <top style="thin">
        <color rgb="FF00CCFF"/>
      </top>
      <bottom style="thin">
        <color rgb="FF00CCFF"/>
      </bottom>
      <diagonal/>
    </border>
    <border>
      <left style="thin">
        <color rgb="FF00CCFF"/>
      </left>
      <right style="thin">
        <color rgb="FF00CCFF"/>
      </right>
      <top style="thin">
        <color rgb="FF008000"/>
      </top>
      <bottom style="thin">
        <color rgb="FF00CCFF"/>
      </bottom>
      <diagonal/>
    </border>
    <border>
      <left/>
      <right/>
      <top style="thin">
        <color rgb="FF0000FF"/>
      </top>
      <bottom style="thin">
        <color rgb="FF0000FF"/>
      </bottom>
      <diagonal/>
    </border>
    <border>
      <left/>
      <right style="thin">
        <color indexed="64"/>
      </right>
      <top style="thin">
        <color rgb="FF0000FF"/>
      </top>
      <bottom style="thin">
        <color indexed="64"/>
      </bottom>
      <diagonal/>
    </border>
    <border>
      <left/>
      <right style="thin">
        <color rgb="FFFF00FF"/>
      </right>
      <top style="thin">
        <color rgb="FFFF00FF"/>
      </top>
      <bottom style="thin">
        <color rgb="FFFF00FF"/>
      </bottom>
      <diagonal/>
    </border>
    <border>
      <left/>
      <right style="thin">
        <color rgb="FFFF00FF"/>
      </right>
      <top style="thin">
        <color rgb="FFFF00FF"/>
      </top>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medium">
        <color indexed="64"/>
      </bottom>
      <diagonal style="thin">
        <color indexed="64"/>
      </diagonal>
    </border>
    <border>
      <left style="thin">
        <color auto="1"/>
      </left>
      <right style="thin">
        <color auto="1"/>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0" fillId="0" borderId="0"/>
    <xf numFmtId="0" fontId="10" fillId="0" borderId="0"/>
  </cellStyleXfs>
  <cellXfs count="1396">
    <xf numFmtId="0" fontId="0" fillId="0" borderId="0" xfId="0">
      <alignment vertical="center"/>
    </xf>
    <xf numFmtId="0" fontId="10" fillId="0" borderId="0" xfId="1" applyFont="1" applyFill="1"/>
    <xf numFmtId="0" fontId="2" fillId="0" borderId="0" xfId="1" applyFont="1" applyFill="1"/>
    <xf numFmtId="0" fontId="2" fillId="0" borderId="0" xfId="1" applyFont="1" applyFill="1" applyBorder="1"/>
    <xf numFmtId="0" fontId="2" fillId="0" borderId="0" xfId="1" applyFont="1" applyFill="1" applyBorder="1" applyAlignment="1">
      <alignment horizontal="center"/>
    </xf>
    <xf numFmtId="0" fontId="9" fillId="0" borderId="0" xfId="1" applyFont="1" applyFill="1" applyBorder="1" applyAlignment="1">
      <alignment horizontal="center"/>
    </xf>
    <xf numFmtId="0" fontId="16" fillId="0" borderId="0" xfId="1" applyFont="1" applyFill="1" applyBorder="1"/>
    <xf numFmtId="0" fontId="16" fillId="0" borderId="0" xfId="1" applyFont="1" applyFill="1" applyBorder="1" applyAlignment="1">
      <alignment horizontal="center" vertical="center"/>
    </xf>
    <xf numFmtId="0" fontId="17" fillId="0" borderId="0" xfId="1" applyFont="1" applyFill="1" applyBorder="1" applyAlignment="1">
      <alignment horizontal="center" vertical="center"/>
    </xf>
    <xf numFmtId="56" fontId="8" fillId="0" borderId="0" xfId="1" applyNumberFormat="1" applyFont="1" applyFill="1" applyBorder="1" applyAlignment="1">
      <alignment horizontal="center" vertical="center"/>
    </xf>
    <xf numFmtId="0" fontId="16" fillId="0" borderId="0" xfId="1" applyFont="1" applyFill="1" applyBorder="1" applyAlignment="1">
      <alignment horizontal="right"/>
    </xf>
    <xf numFmtId="0" fontId="15" fillId="0" borderId="0" xfId="1" applyFont="1" applyFill="1" applyBorder="1" applyAlignment="1">
      <alignment vertical="center" wrapText="1"/>
    </xf>
    <xf numFmtId="0" fontId="25" fillId="0" borderId="0" xfId="1" applyFont="1" applyFill="1" applyBorder="1" applyAlignment="1">
      <alignment vertical="center"/>
    </xf>
    <xf numFmtId="0" fontId="25" fillId="0" borderId="0" xfId="1" applyFont="1" applyFill="1" applyBorder="1" applyAlignment="1">
      <alignment horizontal="center" vertical="center"/>
    </xf>
    <xf numFmtId="0" fontId="26" fillId="0" borderId="0" xfId="2" applyFont="1" applyAlignment="1"/>
    <xf numFmtId="0" fontId="27" fillId="0" borderId="0" xfId="2" applyFont="1" applyAlignment="1">
      <alignment horizontal="left"/>
    </xf>
    <xf numFmtId="0" fontId="28" fillId="0" borderId="0" xfId="2" applyFont="1"/>
    <xf numFmtId="0" fontId="29" fillId="0" borderId="0" xfId="2" applyFont="1"/>
    <xf numFmtId="0" fontId="29" fillId="0" borderId="0" xfId="2" applyFont="1" applyAlignment="1"/>
    <xf numFmtId="0" fontId="30" fillId="0" borderId="0" xfId="2" applyFont="1" applyAlignment="1">
      <alignment horizontal="center" vertical="top"/>
    </xf>
    <xf numFmtId="0" fontId="4" fillId="0" borderId="0" xfId="2" applyFont="1"/>
    <xf numFmtId="0" fontId="19" fillId="0" borderId="0" xfId="2" applyFont="1"/>
    <xf numFmtId="0" fontId="7" fillId="0" borderId="0" xfId="2" applyFont="1" applyBorder="1" applyAlignment="1">
      <alignment horizontal="center" vertical="center"/>
    </xf>
    <xf numFmtId="0" fontId="6" fillId="0" borderId="0" xfId="2" applyFont="1" applyBorder="1" applyAlignment="1">
      <alignment horizontal="center" vertical="center" shrinkToFit="1"/>
    </xf>
    <xf numFmtId="0" fontId="28" fillId="0" borderId="0" xfId="2" applyFont="1" applyBorder="1"/>
    <xf numFmtId="0" fontId="10" fillId="0" borderId="0" xfId="2" applyFont="1" applyBorder="1" applyAlignment="1">
      <alignment horizontal="left" vertical="center"/>
    </xf>
    <xf numFmtId="0" fontId="19" fillId="0" borderId="0" xfId="2" applyFont="1" applyBorder="1"/>
    <xf numFmtId="0" fontId="19" fillId="0" borderId="0" xfId="2" applyFont="1" applyBorder="1" applyAlignment="1">
      <alignment horizontal="center"/>
    </xf>
    <xf numFmtId="0" fontId="32" fillId="0" borderId="0" xfId="2" applyFont="1" applyBorder="1" applyAlignment="1">
      <alignment horizontal="left" vertical="center" wrapText="1"/>
    </xf>
    <xf numFmtId="0" fontId="10" fillId="0" borderId="0" xfId="2" applyFont="1" applyAlignment="1">
      <alignment horizontal="center" vertical="top" textRotation="255"/>
    </xf>
    <xf numFmtId="0" fontId="7" fillId="0" borderId="0" xfId="2" applyFont="1" applyBorder="1" applyAlignment="1">
      <alignment horizontal="center"/>
    </xf>
    <xf numFmtId="0" fontId="28" fillId="0" borderId="0" xfId="2" applyFont="1" applyAlignment="1"/>
    <xf numFmtId="0" fontId="19" fillId="0" borderId="0" xfId="2" applyFont="1" applyAlignment="1"/>
    <xf numFmtId="0" fontId="26" fillId="0" borderId="0" xfId="2" applyFont="1"/>
    <xf numFmtId="0" fontId="33" fillId="0" borderId="0" xfId="2" applyFont="1" applyBorder="1" applyAlignment="1">
      <alignment horizontal="left"/>
    </xf>
    <xf numFmtId="0" fontId="21" fillId="0" borderId="0" xfId="2" applyFont="1" applyBorder="1" applyAlignment="1"/>
    <xf numFmtId="0" fontId="19" fillId="0" borderId="0" xfId="2" applyFont="1" applyAlignment="1">
      <alignment horizontal="left"/>
    </xf>
    <xf numFmtId="0" fontId="5" fillId="0" borderId="0" xfId="2" applyFont="1" applyBorder="1" applyAlignment="1">
      <alignment horizontal="center" vertical="center"/>
    </xf>
    <xf numFmtId="0" fontId="5" fillId="0" borderId="0" xfId="2" applyFont="1"/>
    <xf numFmtId="0" fontId="7" fillId="0" borderId="0" xfId="2" applyFont="1" applyBorder="1" applyAlignment="1"/>
    <xf numFmtId="0" fontId="22" fillId="0" borderId="0" xfId="2" applyFont="1" applyBorder="1" applyAlignment="1">
      <alignment vertical="center"/>
    </xf>
    <xf numFmtId="0" fontId="19" fillId="0" borderId="0" xfId="2" applyFont="1" applyBorder="1" applyAlignment="1">
      <alignment vertical="center"/>
    </xf>
    <xf numFmtId="0" fontId="35" fillId="0" borderId="0" xfId="2" applyFont="1" applyBorder="1" applyAlignment="1">
      <alignment vertical="top" textRotation="255"/>
    </xf>
    <xf numFmtId="0" fontId="24" fillId="0" borderId="0" xfId="1" applyFont="1" applyFill="1" applyBorder="1" applyAlignment="1">
      <alignment vertical="center" wrapText="1"/>
    </xf>
    <xf numFmtId="0" fontId="36" fillId="0" borderId="0" xfId="0" applyFont="1" applyFill="1" applyBorder="1" applyAlignment="1"/>
    <xf numFmtId="0" fontId="37" fillId="0" borderId="0" xfId="0" applyFont="1" applyFill="1" applyBorder="1" applyAlignment="1"/>
    <xf numFmtId="0" fontId="16" fillId="0" borderId="1" xfId="1" applyFont="1" applyFill="1" applyBorder="1" applyAlignment="1">
      <alignment horizontal="center" vertical="center"/>
    </xf>
    <xf numFmtId="0" fontId="16" fillId="0" borderId="0" xfId="1" applyFont="1" applyFill="1" applyBorder="1" applyAlignment="1"/>
    <xf numFmtId="0" fontId="8" fillId="0" borderId="0" xfId="1" applyFont="1" applyFill="1" applyBorder="1" applyAlignment="1">
      <alignment vertical="center"/>
    </xf>
    <xf numFmtId="0" fontId="9" fillId="0" borderId="0" xfId="1" applyFont="1" applyFill="1" applyBorder="1" applyAlignment="1">
      <alignment vertical="center" wrapText="1"/>
    </xf>
    <xf numFmtId="0" fontId="18" fillId="0" borderId="0" xfId="1" applyFont="1" applyFill="1" applyBorder="1" applyAlignment="1">
      <alignment vertical="center" textRotation="255" wrapText="1"/>
    </xf>
    <xf numFmtId="0" fontId="16" fillId="0" borderId="4" xfId="1" applyFont="1" applyFill="1" applyBorder="1" applyAlignment="1">
      <alignment horizontal="center" vertical="center"/>
    </xf>
    <xf numFmtId="0" fontId="9" fillId="0" borderId="6" xfId="1" applyFont="1" applyFill="1" applyBorder="1" applyAlignment="1">
      <alignment horizontal="center"/>
    </xf>
    <xf numFmtId="0" fontId="9" fillId="0" borderId="4" xfId="1" applyFont="1" applyFill="1" applyBorder="1" applyAlignment="1">
      <alignment horizontal="center"/>
    </xf>
    <xf numFmtId="0" fontId="16" fillId="0" borderId="4" xfId="1" applyFont="1" applyFill="1" applyBorder="1"/>
    <xf numFmtId="0" fontId="9" fillId="0" borderId="5" xfId="1" applyFont="1" applyFill="1" applyBorder="1" applyAlignment="1">
      <alignment horizontal="center"/>
    </xf>
    <xf numFmtId="0" fontId="16" fillId="0" borderId="5" xfId="1" applyFont="1" applyFill="1" applyBorder="1"/>
    <xf numFmtId="0" fontId="13" fillId="0" borderId="0" xfId="1" applyFont="1" applyFill="1" applyBorder="1" applyAlignment="1">
      <alignment horizontal="left" vertical="center"/>
    </xf>
    <xf numFmtId="0" fontId="16" fillId="0" borderId="9" xfId="1" applyFont="1" applyFill="1" applyBorder="1" applyAlignment="1">
      <alignment horizontal="center" vertical="center"/>
    </xf>
    <xf numFmtId="0" fontId="6" fillId="0" borderId="5" xfId="2" applyFont="1" applyBorder="1" applyAlignment="1">
      <alignment horizontal="center" vertical="center"/>
    </xf>
    <xf numFmtId="0" fontId="5" fillId="0" borderId="0" xfId="2" applyFont="1" applyBorder="1" applyAlignment="1">
      <alignment vertical="center"/>
    </xf>
    <xf numFmtId="0" fontId="5" fillId="0" borderId="8" xfId="2" applyFont="1" applyBorder="1" applyAlignment="1">
      <alignment vertical="center"/>
    </xf>
    <xf numFmtId="0" fontId="19" fillId="0" borderId="0" xfId="2" applyFont="1" applyBorder="1" applyAlignment="1"/>
    <xf numFmtId="0" fontId="17" fillId="0" borderId="0" xfId="1" applyFont="1" applyFill="1" applyBorder="1" applyAlignment="1">
      <alignment vertical="center"/>
    </xf>
    <xf numFmtId="0" fontId="17" fillId="0" borderId="8" xfId="1" applyFont="1" applyFill="1" applyBorder="1" applyAlignment="1">
      <alignment vertical="center"/>
    </xf>
    <xf numFmtId="0" fontId="12" fillId="0" borderId="0" xfId="1" applyFont="1" applyFill="1" applyAlignment="1">
      <alignment vertical="top" textRotation="255"/>
    </xf>
    <xf numFmtId="0" fontId="6" fillId="0" borderId="12" xfId="2" applyFont="1" applyBorder="1" applyAlignment="1">
      <alignment horizontal="center" vertical="center"/>
    </xf>
    <xf numFmtId="0" fontId="6" fillId="0" borderId="7" xfId="2" applyFont="1" applyBorder="1" applyAlignment="1">
      <alignment horizontal="center" vertical="center"/>
    </xf>
    <xf numFmtId="0" fontId="38" fillId="0" borderId="5" xfId="0" applyFont="1" applyBorder="1" applyAlignment="1">
      <alignment vertical="center"/>
    </xf>
    <xf numFmtId="0" fontId="38" fillId="0" borderId="0" xfId="0" applyFont="1" applyBorder="1" applyAlignment="1">
      <alignment vertical="center"/>
    </xf>
    <xf numFmtId="0" fontId="10" fillId="0" borderId="0" xfId="1" applyFont="1" applyFill="1" applyAlignment="1"/>
    <xf numFmtId="0" fontId="6" fillId="0" borderId="0" xfId="2" applyFont="1" applyBorder="1" applyAlignment="1">
      <alignment vertical="top" wrapText="1"/>
    </xf>
    <xf numFmtId="0" fontId="0" fillId="0" borderId="0" xfId="0" applyFill="1">
      <alignment vertical="center"/>
    </xf>
    <xf numFmtId="0" fontId="41" fillId="0" borderId="0" xfId="2" applyFont="1" applyBorder="1" applyAlignment="1">
      <alignment horizontal="left" vertical="center" wrapText="1"/>
    </xf>
    <xf numFmtId="0" fontId="41" fillId="0" borderId="8" xfId="2" applyFont="1" applyBorder="1" applyAlignment="1">
      <alignment horizontal="left" vertical="center" wrapText="1"/>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49" fontId="0" fillId="0" borderId="0" xfId="0" applyNumberFormat="1">
      <alignment vertical="center"/>
    </xf>
    <xf numFmtId="49" fontId="0" fillId="0" borderId="0" xfId="0" applyNumberFormat="1" applyFill="1">
      <alignment vertical="center"/>
    </xf>
    <xf numFmtId="0" fontId="0" fillId="0" borderId="0" xfId="0" applyNumberFormat="1" applyFill="1">
      <alignment vertical="center"/>
    </xf>
    <xf numFmtId="0" fontId="36" fillId="0" borderId="0" xfId="0" applyNumberFormat="1" applyFont="1" applyFill="1" applyBorder="1" applyAlignment="1"/>
    <xf numFmtId="0" fontId="37" fillId="0" borderId="0" xfId="0" applyNumberFormat="1" applyFont="1" applyFill="1" applyBorder="1" applyAlignment="1"/>
    <xf numFmtId="0" fontId="0" fillId="0" borderId="0" xfId="0" applyNumberFormat="1" applyFill="1" applyBorder="1">
      <alignment vertical="center"/>
    </xf>
    <xf numFmtId="0" fontId="10" fillId="0" borderId="13" xfId="1" applyFont="1" applyFill="1" applyBorder="1"/>
    <xf numFmtId="0" fontId="10" fillId="0" borderId="10" xfId="1" applyFont="1" applyFill="1" applyBorder="1"/>
    <xf numFmtId="0" fontId="10" fillId="0" borderId="0" xfId="1" applyFont="1" applyFill="1" applyBorder="1"/>
    <xf numFmtId="0" fontId="10" fillId="0" borderId="8" xfId="1" applyFont="1" applyFill="1" applyBorder="1"/>
    <xf numFmtId="0" fontId="0" fillId="0" borderId="0" xfId="0" applyAlignment="1">
      <alignment vertical="center"/>
    </xf>
    <xf numFmtId="0" fontId="0" fillId="0" borderId="87" xfId="0" applyFill="1" applyBorder="1">
      <alignment vertical="center"/>
    </xf>
    <xf numFmtId="0" fontId="0" fillId="0" borderId="88" xfId="0" applyBorder="1">
      <alignment vertical="center"/>
    </xf>
    <xf numFmtId="0" fontId="0" fillId="0" borderId="0" xfId="0" applyFill="1" applyAlignment="1">
      <alignment vertical="center"/>
    </xf>
    <xf numFmtId="0" fontId="0" fillId="0" borderId="69" xfId="0" applyBorder="1">
      <alignment vertical="center"/>
    </xf>
    <xf numFmtId="0" fontId="0" fillId="0" borderId="80" xfId="0" applyBorder="1">
      <alignment vertical="center"/>
    </xf>
    <xf numFmtId="0" fontId="0" fillId="0" borderId="69" xfId="0" applyFill="1" applyBorder="1">
      <alignment vertical="center"/>
    </xf>
    <xf numFmtId="0" fontId="0" fillId="0" borderId="89" xfId="0" applyBorder="1">
      <alignment vertical="center"/>
    </xf>
    <xf numFmtId="0" fontId="0" fillId="0" borderId="90" xfId="0" applyBorder="1">
      <alignment vertical="center"/>
    </xf>
    <xf numFmtId="0" fontId="0" fillId="0" borderId="23" xfId="0" applyBorder="1">
      <alignment vertical="center"/>
    </xf>
    <xf numFmtId="0" fontId="0" fillId="0" borderId="20" xfId="0" applyBorder="1">
      <alignment vertical="center"/>
    </xf>
    <xf numFmtId="0" fontId="0" fillId="0" borderId="69" xfId="0" quotePrefix="1" applyBorder="1">
      <alignment vertical="center"/>
    </xf>
    <xf numFmtId="0" fontId="0" fillId="0" borderId="77" xfId="0" applyBorder="1">
      <alignment vertical="center"/>
    </xf>
    <xf numFmtId="0" fontId="0" fillId="4" borderId="80" xfId="0" applyFill="1" applyBorder="1">
      <alignment vertical="center"/>
    </xf>
    <xf numFmtId="0" fontId="0" fillId="4" borderId="77" xfId="0" applyFill="1" applyBorder="1">
      <alignment vertical="center"/>
    </xf>
    <xf numFmtId="0" fontId="0" fillId="0" borderId="80" xfId="0" quotePrefix="1" applyBorder="1">
      <alignment vertical="center"/>
    </xf>
    <xf numFmtId="49" fontId="0" fillId="0" borderId="69" xfId="0" applyNumberFormat="1" applyBorder="1">
      <alignment vertical="center"/>
    </xf>
    <xf numFmtId="49" fontId="0" fillId="0" borderId="80" xfId="0" applyNumberFormat="1" applyBorder="1">
      <alignment vertical="center"/>
    </xf>
    <xf numFmtId="3" fontId="0" fillId="0" borderId="69" xfId="0" quotePrefix="1" applyNumberFormat="1" applyBorder="1">
      <alignment vertical="center"/>
    </xf>
    <xf numFmtId="49" fontId="0" fillId="0" borderId="69" xfId="0" applyNumberFormat="1" applyFill="1" applyBorder="1">
      <alignment vertical="center"/>
    </xf>
    <xf numFmtId="0" fontId="0" fillId="0" borderId="13" xfId="0" applyBorder="1">
      <alignment vertical="center"/>
    </xf>
    <xf numFmtId="0" fontId="0" fillId="5" borderId="69" xfId="0" applyFill="1" applyBorder="1">
      <alignment vertical="center"/>
    </xf>
    <xf numFmtId="0" fontId="0" fillId="5" borderId="80" xfId="0" applyFill="1" applyBorder="1">
      <alignment vertical="center"/>
    </xf>
    <xf numFmtId="0" fontId="0" fillId="5" borderId="77" xfId="0" applyFill="1" applyBorder="1">
      <alignment vertical="center"/>
    </xf>
    <xf numFmtId="0" fontId="0" fillId="5" borderId="81" xfId="0" applyFill="1" applyBorder="1">
      <alignment vertical="center"/>
    </xf>
    <xf numFmtId="0" fontId="0" fillId="5" borderId="0" xfId="0" applyFill="1">
      <alignment vertical="center"/>
    </xf>
    <xf numFmtId="0" fontId="0" fillId="6" borderId="69" xfId="0" applyFill="1" applyBorder="1">
      <alignment vertical="center"/>
    </xf>
    <xf numFmtId="0" fontId="0" fillId="3" borderId="69" xfId="0" applyFill="1" applyBorder="1">
      <alignment vertical="center"/>
    </xf>
    <xf numFmtId="0" fontId="0" fillId="3" borderId="80" xfId="0" applyFill="1" applyBorder="1">
      <alignment vertical="center"/>
    </xf>
    <xf numFmtId="0" fontId="0" fillId="3" borderId="69" xfId="0" quotePrefix="1" applyFill="1" applyBorder="1">
      <alignment vertical="center"/>
    </xf>
    <xf numFmtId="0" fontId="63" fillId="3" borderId="69" xfId="0" applyFont="1" applyFill="1" applyBorder="1">
      <alignment vertical="center"/>
    </xf>
    <xf numFmtId="3" fontId="0" fillId="3" borderId="69" xfId="0" quotePrefix="1" applyNumberFormat="1" applyFill="1" applyBorder="1">
      <alignment vertical="center"/>
    </xf>
    <xf numFmtId="0" fontId="0" fillId="3" borderId="23" xfId="0" applyFill="1" applyBorder="1">
      <alignment vertical="center"/>
    </xf>
    <xf numFmtId="0" fontId="0" fillId="6" borderId="81" xfId="0" applyFill="1" applyBorder="1">
      <alignment vertical="center"/>
    </xf>
    <xf numFmtId="176" fontId="0" fillId="0" borderId="69" xfId="0" applyNumberFormat="1" applyBorder="1">
      <alignment vertical="center"/>
    </xf>
    <xf numFmtId="0" fontId="0" fillId="2" borderId="69" xfId="0" applyFill="1" applyBorder="1">
      <alignment vertical="center"/>
    </xf>
    <xf numFmtId="0" fontId="0" fillId="0" borderId="69" xfId="0" applyNumberFormat="1" applyFill="1" applyBorder="1">
      <alignment vertical="center"/>
    </xf>
    <xf numFmtId="0" fontId="0" fillId="0" borderId="69" xfId="0" quotePrefix="1" applyNumberFormat="1" applyFill="1" applyBorder="1">
      <alignment vertical="center"/>
    </xf>
    <xf numFmtId="0" fontId="0" fillId="0" borderId="23" xfId="0" quotePrefix="1" applyNumberFormat="1" applyBorder="1">
      <alignment vertical="center"/>
    </xf>
    <xf numFmtId="0" fontId="0" fillId="0" borderId="23" xfId="0" quotePrefix="1" applyBorder="1">
      <alignment vertical="center"/>
    </xf>
    <xf numFmtId="0" fontId="0" fillId="5" borderId="0" xfId="0" applyNumberFormat="1" applyFill="1">
      <alignment vertical="center"/>
    </xf>
    <xf numFmtId="0" fontId="0" fillId="6" borderId="14" xfId="0" applyFill="1" applyBorder="1">
      <alignment vertical="center"/>
    </xf>
    <xf numFmtId="0" fontId="0" fillId="6" borderId="23" xfId="0" applyFill="1" applyBorder="1">
      <alignment vertical="center"/>
    </xf>
    <xf numFmtId="0" fontId="0" fillId="6" borderId="14" xfId="0" applyNumberFormat="1" applyFill="1" applyBorder="1">
      <alignment vertical="center"/>
    </xf>
    <xf numFmtId="0" fontId="0" fillId="6" borderId="23" xfId="0" applyNumberFormat="1" applyFill="1" applyBorder="1">
      <alignment vertical="center"/>
    </xf>
    <xf numFmtId="0" fontId="0" fillId="6" borderId="69" xfId="0" applyNumberFormat="1" applyFill="1" applyBorder="1">
      <alignment vertical="center"/>
    </xf>
    <xf numFmtId="0" fontId="0" fillId="0" borderId="91" xfId="0" applyBorder="1">
      <alignment vertical="center"/>
    </xf>
    <xf numFmtId="0" fontId="0" fillId="0" borderId="92" xfId="0" applyBorder="1">
      <alignment vertical="center"/>
    </xf>
    <xf numFmtId="0" fontId="0" fillId="0" borderId="69" xfId="0" quotePrefix="1" applyFill="1" applyBorder="1">
      <alignment vertical="center"/>
    </xf>
    <xf numFmtId="14" fontId="0" fillId="0" borderId="69" xfId="0" applyNumberFormat="1" applyFill="1" applyBorder="1">
      <alignment vertical="center"/>
    </xf>
    <xf numFmtId="0" fontId="0" fillId="6" borderId="15" xfId="0" applyFill="1" applyBorder="1">
      <alignment vertical="center"/>
    </xf>
    <xf numFmtId="0" fontId="36" fillId="5" borderId="69" xfId="0" applyFont="1" applyFill="1" applyBorder="1" applyAlignment="1"/>
    <xf numFmtId="0" fontId="37" fillId="5" borderId="69" xfId="0" applyFont="1" applyFill="1" applyBorder="1" applyAlignment="1"/>
    <xf numFmtId="0" fontId="39" fillId="0" borderId="0" xfId="2" applyFont="1" applyBorder="1" applyAlignment="1">
      <alignment horizontal="center" vertical="center"/>
    </xf>
    <xf numFmtId="0" fontId="39" fillId="0" borderId="5" xfId="2" applyFont="1" applyBorder="1" applyAlignment="1">
      <alignment horizontal="center" vertical="center"/>
    </xf>
    <xf numFmtId="0" fontId="14" fillId="0" borderId="0" xfId="1" applyNumberFormat="1" applyFont="1" applyFill="1" applyBorder="1" applyAlignment="1">
      <alignment horizontal="left" vertical="center" wrapText="1"/>
    </xf>
    <xf numFmtId="0" fontId="6" fillId="0" borderId="0" xfId="2" applyFont="1" applyBorder="1" applyAlignment="1">
      <alignment horizontal="center" vertical="center"/>
    </xf>
    <xf numFmtId="0" fontId="16" fillId="0" borderId="28" xfId="1" applyFont="1" applyFill="1" applyBorder="1"/>
    <xf numFmtId="0" fontId="16" fillId="0" borderId="8" xfId="1" applyFont="1" applyFill="1" applyBorder="1"/>
    <xf numFmtId="0" fontId="10" fillId="0" borderId="5" xfId="1" applyFont="1" applyFill="1" applyBorder="1"/>
    <xf numFmtId="0" fontId="10" fillId="0" borderId="1" xfId="1" applyFont="1" applyFill="1" applyBorder="1"/>
    <xf numFmtId="0" fontId="62" fillId="0" borderId="0" xfId="1" applyFont="1" applyFill="1" applyAlignment="1">
      <alignment vertical="center"/>
    </xf>
    <xf numFmtId="0" fontId="62" fillId="0" borderId="0" xfId="1" applyFont="1" applyFill="1" applyAlignment="1">
      <alignment vertical="top"/>
    </xf>
    <xf numFmtId="0" fontId="15" fillId="0" borderId="0" xfId="1" applyNumberFormat="1" applyFont="1" applyFill="1" applyBorder="1" applyAlignment="1">
      <alignment vertical="center" wrapText="1"/>
    </xf>
    <xf numFmtId="0" fontId="10" fillId="0" borderId="9" xfId="1" applyFont="1" applyFill="1" applyBorder="1"/>
    <xf numFmtId="0" fontId="23" fillId="0" borderId="5" xfId="1" applyFont="1" applyFill="1" applyBorder="1" applyAlignment="1">
      <alignment vertical="center"/>
    </xf>
    <xf numFmtId="0" fontId="23" fillId="0" borderId="0" xfId="1" applyFont="1" applyFill="1" applyBorder="1" applyAlignment="1">
      <alignment vertical="center"/>
    </xf>
    <xf numFmtId="0" fontId="45" fillId="0" borderId="13" xfId="2" applyFont="1" applyBorder="1" applyAlignment="1">
      <alignment vertical="top" wrapText="1"/>
    </xf>
    <xf numFmtId="0" fontId="45" fillId="0" borderId="10" xfId="2" applyFont="1" applyBorder="1" applyAlignment="1">
      <alignment vertical="top" wrapText="1"/>
    </xf>
    <xf numFmtId="0" fontId="45" fillId="0" borderId="0" xfId="2" applyFont="1" applyBorder="1" applyAlignment="1">
      <alignment vertical="top" wrapText="1"/>
    </xf>
    <xf numFmtId="0" fontId="45" fillId="0" borderId="8" xfId="2" applyFont="1" applyBorder="1" applyAlignment="1">
      <alignment vertical="top" wrapText="1"/>
    </xf>
    <xf numFmtId="0" fontId="28" fillId="0" borderId="4" xfId="2" applyFont="1" applyBorder="1" applyAlignment="1">
      <alignment vertical="top" wrapText="1"/>
    </xf>
    <xf numFmtId="0" fontId="28" fillId="0" borderId="21" xfId="2" applyFont="1" applyBorder="1" applyAlignment="1">
      <alignment vertical="top" wrapText="1"/>
    </xf>
    <xf numFmtId="0" fontId="28" fillId="0" borderId="0" xfId="2" applyFont="1" applyBorder="1" applyAlignment="1">
      <alignment vertical="top" wrapText="1"/>
    </xf>
    <xf numFmtId="0" fontId="37" fillId="0" borderId="0" xfId="2" applyNumberFormat="1" applyFont="1" applyBorder="1" applyAlignment="1">
      <alignment vertical="center" wrapText="1"/>
    </xf>
    <xf numFmtId="0" fontId="28" fillId="0" borderId="22" xfId="2" applyFont="1" applyBorder="1" applyAlignment="1">
      <alignment vertical="top" wrapText="1"/>
    </xf>
    <xf numFmtId="0" fontId="28" fillId="0" borderId="1" xfId="2" applyFont="1" applyBorder="1" applyAlignment="1">
      <alignment vertical="top" wrapText="1"/>
    </xf>
    <xf numFmtId="0" fontId="62" fillId="0" borderId="0" xfId="1" applyFont="1" applyFill="1" applyAlignment="1">
      <alignment horizontal="left" vertical="center"/>
    </xf>
    <xf numFmtId="0" fontId="19" fillId="0" borderId="10" xfId="2" applyFont="1" applyBorder="1" applyAlignment="1">
      <alignment horizontal="center" vertical="top"/>
    </xf>
    <xf numFmtId="0" fontId="19" fillId="0" borderId="8" xfId="2" applyFont="1" applyBorder="1" applyAlignment="1">
      <alignment horizontal="center" vertical="top"/>
    </xf>
    <xf numFmtId="0" fontId="19" fillId="0" borderId="20" xfId="2" applyFont="1" applyBorder="1" applyAlignment="1">
      <alignment horizontal="center" vertical="top"/>
    </xf>
    <xf numFmtId="0" fontId="19" fillId="0" borderId="2" xfId="2" applyFont="1" applyBorder="1" applyAlignment="1">
      <alignment horizontal="center" vertical="top"/>
    </xf>
    <xf numFmtId="0" fontId="28" fillId="0" borderId="10" xfId="2" applyFont="1" applyBorder="1" applyAlignment="1">
      <alignment horizontal="right" vertical="top"/>
    </xf>
    <xf numFmtId="0" fontId="28" fillId="0" borderId="8" xfId="2" applyFont="1" applyBorder="1" applyAlignment="1">
      <alignment horizontal="right" vertical="top"/>
    </xf>
    <xf numFmtId="0" fontId="46" fillId="0" borderId="19" xfId="2" applyNumberFormat="1" applyFont="1" applyBorder="1" applyAlignment="1">
      <alignment horizontal="right" vertical="center"/>
    </xf>
    <xf numFmtId="0" fontId="46" fillId="0" borderId="13" xfId="2" applyNumberFormat="1" applyFont="1" applyBorder="1" applyAlignment="1">
      <alignment horizontal="right" vertical="center"/>
    </xf>
    <xf numFmtId="0" fontId="46" fillId="0" borderId="21" xfId="2" applyNumberFormat="1" applyFont="1" applyBorder="1" applyAlignment="1">
      <alignment horizontal="right" vertical="center"/>
    </xf>
    <xf numFmtId="0" fontId="46" fillId="0" borderId="0" xfId="2" applyNumberFormat="1" applyFont="1" applyBorder="1" applyAlignment="1">
      <alignment horizontal="right" vertical="center"/>
    </xf>
    <xf numFmtId="0" fontId="28" fillId="0" borderId="20" xfId="2" applyFont="1" applyBorder="1" applyAlignment="1">
      <alignment horizontal="right" vertical="top"/>
    </xf>
    <xf numFmtId="0" fontId="28" fillId="0" borderId="2" xfId="2" applyFont="1" applyBorder="1" applyAlignment="1">
      <alignment horizontal="right" vertical="top"/>
    </xf>
    <xf numFmtId="0" fontId="46" fillId="0" borderId="22" xfId="2" applyNumberFormat="1" applyFont="1" applyBorder="1" applyAlignment="1">
      <alignment horizontal="right" vertical="center"/>
    </xf>
    <xf numFmtId="0" fontId="46" fillId="0" borderId="1" xfId="2" applyNumberFormat="1" applyFont="1" applyBorder="1" applyAlignment="1">
      <alignment horizontal="right" vertical="center"/>
    </xf>
    <xf numFmtId="0" fontId="17" fillId="0" borderId="5" xfId="1" applyFont="1" applyFill="1" applyBorder="1" applyAlignment="1">
      <alignment vertical="center"/>
    </xf>
    <xf numFmtId="0" fontId="17" fillId="0" borderId="0" xfId="1" applyFont="1" applyFill="1" applyBorder="1" applyAlignment="1">
      <alignment vertical="center"/>
    </xf>
    <xf numFmtId="0" fontId="17" fillId="0" borderId="9" xfId="1" applyFont="1" applyFill="1" applyBorder="1" applyAlignment="1">
      <alignment vertical="center"/>
    </xf>
    <xf numFmtId="0" fontId="17" fillId="0" borderId="1" xfId="1" applyFont="1" applyFill="1" applyBorder="1" applyAlignment="1">
      <alignment vertical="center"/>
    </xf>
    <xf numFmtId="0" fontId="10" fillId="0" borderId="14" xfId="1" applyFont="1" applyFill="1" applyBorder="1" applyAlignment="1">
      <alignment horizontal="center"/>
    </xf>
    <xf numFmtId="0" fontId="10" fillId="0" borderId="15" xfId="1" applyFont="1" applyFill="1" applyBorder="1" applyAlignment="1">
      <alignment horizontal="center"/>
    </xf>
    <xf numFmtId="0" fontId="10" fillId="0" borderId="23" xfId="1" applyFont="1" applyFill="1" applyBorder="1" applyAlignment="1">
      <alignment horizontal="center"/>
    </xf>
    <xf numFmtId="0" fontId="37" fillId="0" borderId="14" xfId="2" applyNumberFormat="1" applyFont="1" applyBorder="1" applyAlignment="1">
      <alignment horizontal="center" vertical="center"/>
    </xf>
    <xf numFmtId="0" fontId="37" fillId="0" borderId="15" xfId="2" applyNumberFormat="1" applyFont="1" applyBorder="1" applyAlignment="1">
      <alignment horizontal="center" vertical="center"/>
    </xf>
    <xf numFmtId="0" fontId="37" fillId="0" borderId="23" xfId="2" applyNumberFormat="1" applyFont="1" applyBorder="1" applyAlignment="1">
      <alignment horizontal="center" vertical="center"/>
    </xf>
    <xf numFmtId="0" fontId="10" fillId="0" borderId="19" xfId="1" applyFont="1" applyFill="1" applyBorder="1" applyAlignment="1">
      <alignment horizontal="center"/>
    </xf>
    <xf numFmtId="0" fontId="10" fillId="0" borderId="13" xfId="1" applyFont="1" applyFill="1" applyBorder="1" applyAlignment="1">
      <alignment horizontal="center"/>
    </xf>
    <xf numFmtId="0" fontId="10" fillId="0" borderId="20" xfId="1" applyFont="1" applyFill="1" applyBorder="1" applyAlignment="1">
      <alignment horizontal="center"/>
    </xf>
    <xf numFmtId="0" fontId="10" fillId="0" borderId="21" xfId="1" applyFont="1" applyFill="1" applyBorder="1" applyAlignment="1">
      <alignment horizontal="center"/>
    </xf>
    <xf numFmtId="0" fontId="10" fillId="0" borderId="0" xfId="1" applyFont="1" applyFill="1" applyBorder="1" applyAlignment="1">
      <alignment horizontal="center"/>
    </xf>
    <xf numFmtId="0" fontId="10" fillId="0" borderId="2" xfId="1" applyFont="1" applyFill="1" applyBorder="1" applyAlignment="1">
      <alignment horizontal="center"/>
    </xf>
    <xf numFmtId="0" fontId="10" fillId="0" borderId="22" xfId="1" applyFont="1" applyFill="1" applyBorder="1" applyAlignment="1">
      <alignment horizontal="center"/>
    </xf>
    <xf numFmtId="0" fontId="10" fillId="0" borderId="1" xfId="1" applyFont="1" applyFill="1" applyBorder="1" applyAlignment="1">
      <alignment horizontal="center"/>
    </xf>
    <xf numFmtId="0" fontId="10" fillId="0" borderId="3" xfId="1" applyFont="1" applyFill="1" applyBorder="1" applyAlignment="1">
      <alignment horizontal="center"/>
    </xf>
    <xf numFmtId="0" fontId="37" fillId="0" borderId="19" xfId="2" applyNumberFormat="1" applyFont="1" applyBorder="1" applyAlignment="1">
      <alignment horizontal="center" vertical="center"/>
    </xf>
    <xf numFmtId="0" fontId="37" fillId="0" borderId="13" xfId="2" applyNumberFormat="1" applyFont="1" applyBorder="1" applyAlignment="1">
      <alignment horizontal="center" vertical="center"/>
    </xf>
    <xf numFmtId="0" fontId="37" fillId="0" borderId="21" xfId="2" applyNumberFormat="1" applyFont="1" applyBorder="1" applyAlignment="1">
      <alignment horizontal="center" vertical="center"/>
    </xf>
    <xf numFmtId="0" fontId="37" fillId="0" borderId="0" xfId="2" applyNumberFormat="1" applyFont="1" applyBorder="1" applyAlignment="1">
      <alignment horizontal="center" vertical="center"/>
    </xf>
    <xf numFmtId="0" fontId="37" fillId="0" borderId="22" xfId="2" applyNumberFormat="1" applyFont="1" applyBorder="1" applyAlignment="1">
      <alignment horizontal="center" vertical="center"/>
    </xf>
    <xf numFmtId="0" fontId="37" fillId="0" borderId="1" xfId="2" applyNumberFormat="1" applyFont="1" applyBorder="1" applyAlignment="1">
      <alignment horizontal="center" vertical="center"/>
    </xf>
    <xf numFmtId="0" fontId="10" fillId="0" borderId="118" xfId="1" applyFont="1" applyFill="1" applyBorder="1" applyAlignment="1">
      <alignment horizontal="center"/>
    </xf>
    <xf numFmtId="0" fontId="10" fillId="0" borderId="93" xfId="1" applyFont="1" applyFill="1" applyBorder="1" applyAlignment="1">
      <alignment horizontal="center"/>
    </xf>
    <xf numFmtId="0" fontId="10" fillId="0" borderId="94" xfId="1" applyFont="1" applyFill="1" applyBorder="1" applyAlignment="1">
      <alignment horizontal="center"/>
    </xf>
    <xf numFmtId="0" fontId="10" fillId="0" borderId="119" xfId="1" applyFont="1" applyFill="1" applyBorder="1" applyAlignment="1">
      <alignment horizontal="center"/>
    </xf>
    <xf numFmtId="0" fontId="10" fillId="0" borderId="95" xfId="1" applyFont="1" applyFill="1" applyBorder="1" applyAlignment="1">
      <alignment horizontal="center"/>
    </xf>
    <xf numFmtId="0" fontId="10" fillId="0" borderId="96" xfId="1" applyFont="1" applyFill="1" applyBorder="1" applyAlignment="1">
      <alignment horizontal="center"/>
    </xf>
    <xf numFmtId="0" fontId="10" fillId="0" borderId="120" xfId="1" applyFont="1" applyFill="1" applyBorder="1" applyAlignment="1">
      <alignment horizontal="center"/>
    </xf>
    <xf numFmtId="0" fontId="10" fillId="0" borderId="121" xfId="1" applyFont="1" applyFill="1" applyBorder="1" applyAlignment="1">
      <alignment horizontal="center"/>
    </xf>
    <xf numFmtId="0" fontId="10" fillId="0" borderId="122" xfId="1" applyFont="1" applyFill="1" applyBorder="1" applyAlignment="1">
      <alignment horizontal="center"/>
    </xf>
    <xf numFmtId="0" fontId="56" fillId="0" borderId="19" xfId="1" applyFont="1" applyFill="1" applyBorder="1" applyAlignment="1">
      <alignment horizontal="center" vertical="center" wrapText="1"/>
    </xf>
    <xf numFmtId="0" fontId="56" fillId="0" borderId="13" xfId="1" applyFont="1" applyFill="1" applyBorder="1" applyAlignment="1">
      <alignment horizontal="center" vertical="center"/>
    </xf>
    <xf numFmtId="0" fontId="56" fillId="0" borderId="20" xfId="1" applyFont="1" applyFill="1" applyBorder="1" applyAlignment="1">
      <alignment horizontal="center" vertical="center"/>
    </xf>
    <xf numFmtId="0" fontId="56" fillId="0" borderId="21" xfId="1" applyFont="1" applyFill="1" applyBorder="1" applyAlignment="1">
      <alignment horizontal="center" vertical="center"/>
    </xf>
    <xf numFmtId="0" fontId="56" fillId="0" borderId="0" xfId="1" applyFont="1" applyFill="1" applyBorder="1" applyAlignment="1">
      <alignment horizontal="center" vertical="center"/>
    </xf>
    <xf numFmtId="0" fontId="56" fillId="0" borderId="2" xfId="1" applyFont="1" applyFill="1" applyBorder="1" applyAlignment="1">
      <alignment horizontal="center" vertical="center"/>
    </xf>
    <xf numFmtId="0" fontId="56" fillId="0" borderId="22" xfId="1" applyFont="1" applyFill="1" applyBorder="1" applyAlignment="1">
      <alignment horizontal="center" vertical="center"/>
    </xf>
    <xf numFmtId="0" fontId="56" fillId="0" borderId="1" xfId="1" applyFont="1" applyFill="1" applyBorder="1" applyAlignment="1">
      <alignment horizontal="center" vertical="center"/>
    </xf>
    <xf numFmtId="0" fontId="56" fillId="0" borderId="3" xfId="1" applyFont="1" applyFill="1" applyBorder="1" applyAlignment="1">
      <alignment horizontal="center" vertical="center"/>
    </xf>
    <xf numFmtId="0" fontId="48" fillId="0" borderId="4" xfId="1" applyNumberFormat="1" applyFont="1" applyFill="1" applyBorder="1" applyAlignment="1">
      <alignment horizontal="center" vertical="center" wrapText="1"/>
    </xf>
    <xf numFmtId="0" fontId="48" fillId="0" borderId="28" xfId="1" applyNumberFormat="1" applyFont="1" applyFill="1" applyBorder="1" applyAlignment="1">
      <alignment horizontal="center" vertical="center" wrapText="1"/>
    </xf>
    <xf numFmtId="0" fontId="48" fillId="0" borderId="0" xfId="1" applyNumberFormat="1" applyFont="1" applyFill="1" applyBorder="1" applyAlignment="1">
      <alignment horizontal="center" vertical="center" wrapText="1"/>
    </xf>
    <xf numFmtId="0" fontId="48" fillId="0" borderId="8" xfId="1" applyNumberFormat="1" applyFont="1" applyFill="1" applyBorder="1" applyAlignment="1">
      <alignment horizontal="center" vertical="center" wrapText="1"/>
    </xf>
    <xf numFmtId="0" fontId="48" fillId="0" borderId="1" xfId="1" applyNumberFormat="1" applyFont="1" applyFill="1" applyBorder="1" applyAlignment="1">
      <alignment horizontal="center" vertical="center" wrapText="1"/>
    </xf>
    <xf numFmtId="0" fontId="48" fillId="0" borderId="11" xfId="1" applyNumberFormat="1" applyFont="1" applyFill="1" applyBorder="1" applyAlignment="1">
      <alignment horizontal="center" vertical="center" wrapText="1"/>
    </xf>
    <xf numFmtId="0" fontId="48" fillId="0" borderId="27" xfId="1" applyNumberFormat="1" applyFont="1" applyFill="1" applyBorder="1" applyAlignment="1">
      <alignment horizontal="center" vertical="center" wrapText="1"/>
    </xf>
    <xf numFmtId="0" fontId="48" fillId="0" borderId="2" xfId="1" applyNumberFormat="1" applyFont="1" applyFill="1" applyBorder="1" applyAlignment="1">
      <alignment horizontal="center" vertical="center" wrapText="1"/>
    </xf>
    <xf numFmtId="0" fontId="48" fillId="0" borderId="3" xfId="1" applyNumberFormat="1" applyFont="1" applyFill="1" applyBorder="1" applyAlignment="1">
      <alignment horizontal="center" vertical="center" wrapText="1"/>
    </xf>
    <xf numFmtId="0" fontId="66" fillId="0" borderId="4" xfId="1" applyNumberFormat="1" applyFont="1" applyFill="1" applyBorder="1" applyAlignment="1">
      <alignment horizontal="center" vertical="center" wrapText="1"/>
    </xf>
    <xf numFmtId="0" fontId="66" fillId="0" borderId="27" xfId="1" applyNumberFormat="1" applyFont="1" applyFill="1" applyBorder="1" applyAlignment="1">
      <alignment horizontal="center" vertical="center" wrapText="1"/>
    </xf>
    <xf numFmtId="0" fontId="66" fillId="0" borderId="0" xfId="1" applyNumberFormat="1" applyFont="1" applyFill="1" applyBorder="1" applyAlignment="1">
      <alignment horizontal="center" vertical="center" wrapText="1"/>
    </xf>
    <xf numFmtId="0" fontId="66" fillId="0" borderId="2" xfId="1" applyNumberFormat="1" applyFont="1" applyFill="1" applyBorder="1" applyAlignment="1">
      <alignment horizontal="center" vertical="center" wrapText="1"/>
    </xf>
    <xf numFmtId="0" fontId="66" fillId="0" borderId="1" xfId="1" applyNumberFormat="1" applyFont="1" applyFill="1" applyBorder="1" applyAlignment="1">
      <alignment horizontal="center" vertical="center" wrapText="1"/>
    </xf>
    <xf numFmtId="0" fontId="66" fillId="0" borderId="3" xfId="1" applyNumberFormat="1" applyFont="1" applyFill="1" applyBorder="1" applyAlignment="1">
      <alignment horizontal="center" vertical="center" wrapText="1"/>
    </xf>
    <xf numFmtId="0" fontId="10" fillId="0" borderId="26" xfId="1" applyFont="1" applyFill="1" applyBorder="1" applyAlignment="1">
      <alignment vertical="center"/>
    </xf>
    <xf numFmtId="0" fontId="10" fillId="0" borderId="4" xfId="1" applyFont="1" applyFill="1" applyBorder="1" applyAlignment="1">
      <alignment vertical="center"/>
    </xf>
    <xf numFmtId="0" fontId="10" fillId="0" borderId="27" xfId="1" applyFont="1" applyFill="1" applyBorder="1" applyAlignment="1">
      <alignment vertical="center"/>
    </xf>
    <xf numFmtId="0" fontId="10" fillId="0" borderId="21" xfId="1" applyFont="1" applyFill="1" applyBorder="1" applyAlignment="1">
      <alignment vertical="center"/>
    </xf>
    <xf numFmtId="0" fontId="10" fillId="0" borderId="0" xfId="1" applyFont="1" applyFill="1" applyBorder="1" applyAlignment="1">
      <alignment vertical="center"/>
    </xf>
    <xf numFmtId="0" fontId="10" fillId="0" borderId="2" xfId="1" applyFont="1" applyFill="1" applyBorder="1" applyAlignment="1">
      <alignment vertical="center"/>
    </xf>
    <xf numFmtId="0" fontId="10" fillId="0" borderId="22" xfId="1" applyFont="1" applyFill="1" applyBorder="1" applyAlignment="1">
      <alignment vertical="center"/>
    </xf>
    <xf numFmtId="0" fontId="10" fillId="0" borderId="1" xfId="1" applyFont="1" applyFill="1" applyBorder="1" applyAlignment="1">
      <alignment vertical="center"/>
    </xf>
    <xf numFmtId="0" fontId="10" fillId="0" borderId="3" xfId="1" applyFont="1" applyFill="1" applyBorder="1" applyAlignment="1">
      <alignment vertical="center"/>
    </xf>
    <xf numFmtId="0" fontId="44" fillId="0" borderId="21" xfId="1" applyNumberFormat="1" applyFont="1" applyFill="1" applyBorder="1" applyAlignment="1">
      <alignment vertical="center"/>
    </xf>
    <xf numFmtId="0" fontId="44" fillId="0" borderId="0" xfId="1" applyNumberFormat="1" applyFont="1" applyFill="1" applyBorder="1" applyAlignment="1">
      <alignment vertical="center"/>
    </xf>
    <xf numFmtId="0" fontId="44" fillId="0" borderId="2" xfId="1" applyNumberFormat="1" applyFont="1" applyFill="1" applyBorder="1" applyAlignment="1">
      <alignment vertical="center"/>
    </xf>
    <xf numFmtId="0" fontId="44" fillId="0" borderId="22" xfId="1" applyNumberFormat="1" applyFont="1" applyFill="1" applyBorder="1" applyAlignment="1">
      <alignment vertical="center"/>
    </xf>
    <xf numFmtId="0" fontId="44" fillId="0" borderId="1" xfId="1" applyNumberFormat="1" applyFont="1" applyFill="1" applyBorder="1" applyAlignment="1">
      <alignment vertical="center"/>
    </xf>
    <xf numFmtId="0" fontId="44" fillId="0" borderId="3" xfId="1" applyNumberFormat="1" applyFont="1" applyFill="1" applyBorder="1" applyAlignment="1">
      <alignment vertical="center"/>
    </xf>
    <xf numFmtId="0" fontId="48" fillId="0" borderId="13" xfId="1" applyNumberFormat="1" applyFont="1" applyFill="1" applyBorder="1" applyAlignment="1">
      <alignment horizontal="center" vertical="center" wrapText="1"/>
    </xf>
    <xf numFmtId="0" fontId="48" fillId="0" borderId="10" xfId="1" applyNumberFormat="1" applyFont="1" applyFill="1" applyBorder="1" applyAlignment="1">
      <alignment horizontal="center" vertical="center" wrapText="1"/>
    </xf>
    <xf numFmtId="0" fontId="48" fillId="0" borderId="19" xfId="1" applyNumberFormat="1" applyFont="1" applyFill="1" applyBorder="1" applyAlignment="1">
      <alignment horizontal="center" vertical="center" wrapText="1"/>
    </xf>
    <xf numFmtId="0" fontId="48" fillId="0" borderId="21" xfId="1" applyNumberFormat="1" applyFont="1" applyFill="1" applyBorder="1" applyAlignment="1">
      <alignment horizontal="center" vertical="center" wrapText="1"/>
    </xf>
    <xf numFmtId="0" fontId="48" fillId="0" borderId="22" xfId="1" applyNumberFormat="1" applyFont="1" applyFill="1" applyBorder="1" applyAlignment="1">
      <alignment horizontal="center" vertical="center" wrapText="1"/>
    </xf>
    <xf numFmtId="0" fontId="66" fillId="0" borderId="19" xfId="1" applyNumberFormat="1" applyFont="1" applyFill="1" applyBorder="1" applyAlignment="1">
      <alignment horizontal="center" vertical="center" wrapText="1"/>
    </xf>
    <xf numFmtId="0" fontId="66" fillId="0" borderId="13" xfId="1" applyNumberFormat="1" applyFont="1" applyFill="1" applyBorder="1" applyAlignment="1">
      <alignment horizontal="center" vertical="center" wrapText="1"/>
    </xf>
    <xf numFmtId="0" fontId="66" fillId="0" borderId="21" xfId="1" applyNumberFormat="1" applyFont="1" applyFill="1" applyBorder="1" applyAlignment="1">
      <alignment horizontal="center" vertical="center" wrapText="1"/>
    </xf>
    <xf numFmtId="0" fontId="66" fillId="0" borderId="22" xfId="1" applyNumberFormat="1" applyFont="1" applyFill="1" applyBorder="1" applyAlignment="1">
      <alignment horizontal="center" vertical="center" wrapText="1"/>
    </xf>
    <xf numFmtId="0" fontId="10" fillId="0" borderId="19" xfId="1" applyFont="1" applyFill="1" applyBorder="1" applyAlignment="1">
      <alignment horizontal="left"/>
    </xf>
    <xf numFmtId="0" fontId="10" fillId="0" borderId="13" xfId="1" applyFont="1" applyFill="1" applyBorder="1" applyAlignment="1">
      <alignment horizontal="left"/>
    </xf>
    <xf numFmtId="0" fontId="10" fillId="0" borderId="20" xfId="1" applyFont="1" applyFill="1" applyBorder="1" applyAlignment="1">
      <alignment horizontal="left"/>
    </xf>
    <xf numFmtId="0" fontId="10" fillId="0" borderId="21" xfId="1" applyFont="1" applyFill="1" applyBorder="1" applyAlignment="1">
      <alignment horizontal="left"/>
    </xf>
    <xf numFmtId="0" fontId="10" fillId="0" borderId="0" xfId="1" applyFont="1" applyFill="1" applyBorder="1" applyAlignment="1">
      <alignment horizontal="left"/>
    </xf>
    <xf numFmtId="0" fontId="10" fillId="0" borderId="2" xfId="1" applyFont="1" applyFill="1" applyBorder="1" applyAlignment="1">
      <alignment horizontal="left"/>
    </xf>
    <xf numFmtId="0" fontId="10" fillId="0" borderId="22" xfId="1" applyFont="1" applyFill="1" applyBorder="1" applyAlignment="1">
      <alignment horizontal="left"/>
    </xf>
    <xf numFmtId="0" fontId="10" fillId="0" borderId="1" xfId="1" applyFont="1" applyFill="1" applyBorder="1" applyAlignment="1">
      <alignment horizontal="left"/>
    </xf>
    <xf numFmtId="0" fontId="10" fillId="0" borderId="3" xfId="1" applyFont="1" applyFill="1" applyBorder="1" applyAlignment="1">
      <alignment horizontal="left"/>
    </xf>
    <xf numFmtId="0" fontId="44" fillId="0" borderId="21" xfId="1" applyNumberFormat="1" applyFont="1" applyFill="1" applyBorder="1" applyAlignment="1">
      <alignment horizontal="left" vertical="center"/>
    </xf>
    <xf numFmtId="0" fontId="44" fillId="0" borderId="0" xfId="1" applyNumberFormat="1" applyFont="1" applyFill="1" applyBorder="1" applyAlignment="1">
      <alignment horizontal="left" vertical="center"/>
    </xf>
    <xf numFmtId="0" fontId="44" fillId="0" borderId="2" xfId="1" applyNumberFormat="1" applyFont="1" applyFill="1" applyBorder="1" applyAlignment="1">
      <alignment horizontal="left" vertical="center"/>
    </xf>
    <xf numFmtId="0" fontId="44" fillId="0" borderId="22" xfId="1" applyNumberFormat="1" applyFont="1" applyFill="1" applyBorder="1" applyAlignment="1">
      <alignment horizontal="left" vertical="center"/>
    </xf>
    <xf numFmtId="0" fontId="44" fillId="0" borderId="1" xfId="1" applyNumberFormat="1" applyFont="1" applyFill="1" applyBorder="1" applyAlignment="1">
      <alignment horizontal="left" vertical="center"/>
    </xf>
    <xf numFmtId="0" fontId="44" fillId="0" borderId="3" xfId="1" applyNumberFormat="1" applyFont="1" applyFill="1" applyBorder="1" applyAlignment="1">
      <alignment horizontal="left" vertical="center"/>
    </xf>
    <xf numFmtId="0" fontId="44" fillId="0" borderId="19" xfId="1" applyNumberFormat="1" applyFont="1" applyFill="1" applyBorder="1" applyAlignment="1">
      <alignment horizontal="center" vertical="center"/>
    </xf>
    <xf numFmtId="0" fontId="44" fillId="0" borderId="13" xfId="1" applyNumberFormat="1" applyFont="1" applyFill="1" applyBorder="1" applyAlignment="1">
      <alignment horizontal="center" vertical="center"/>
    </xf>
    <xf numFmtId="0" fontId="44" fillId="0" borderId="20" xfId="1" applyNumberFormat="1" applyFont="1" applyFill="1" applyBorder="1" applyAlignment="1">
      <alignment horizontal="center" vertical="center"/>
    </xf>
    <xf numFmtId="0" fontId="44" fillId="0" borderId="21" xfId="1" applyNumberFormat="1" applyFont="1" applyFill="1" applyBorder="1" applyAlignment="1">
      <alignment horizontal="center" vertical="center"/>
    </xf>
    <xf numFmtId="0" fontId="44" fillId="0" borderId="0" xfId="1" applyNumberFormat="1" applyFont="1" applyFill="1" applyBorder="1" applyAlignment="1">
      <alignment horizontal="center" vertical="center"/>
    </xf>
    <xf numFmtId="0" fontId="44" fillId="0" borderId="2" xfId="1" applyNumberFormat="1" applyFont="1" applyFill="1" applyBorder="1" applyAlignment="1">
      <alignment horizontal="center" vertical="center"/>
    </xf>
    <xf numFmtId="0" fontId="44" fillId="0" borderId="22" xfId="1" applyNumberFormat="1" applyFont="1" applyFill="1" applyBorder="1" applyAlignment="1">
      <alignment horizontal="center" vertical="center"/>
    </xf>
    <xf numFmtId="0" fontId="44" fillId="0" borderId="1" xfId="1" applyNumberFormat="1" applyFont="1" applyFill="1" applyBorder="1" applyAlignment="1">
      <alignment horizontal="center" vertical="center"/>
    </xf>
    <xf numFmtId="0" fontId="44" fillId="0" borderId="3" xfId="1" applyNumberFormat="1" applyFont="1" applyFill="1" applyBorder="1" applyAlignment="1">
      <alignment horizontal="center" vertical="center"/>
    </xf>
    <xf numFmtId="0" fontId="46" fillId="0" borderId="127" xfId="2" applyNumberFormat="1" applyFont="1" applyBorder="1" applyAlignment="1">
      <alignment horizontal="left" vertical="center"/>
    </xf>
    <xf numFmtId="0" fontId="46" fillId="0" borderId="15" xfId="2" applyNumberFormat="1" applyFont="1" applyBorder="1" applyAlignment="1">
      <alignment horizontal="left" vertical="center"/>
    </xf>
    <xf numFmtId="0" fontId="46" fillId="0" borderId="23" xfId="2" applyNumberFormat="1" applyFont="1" applyBorder="1" applyAlignment="1">
      <alignment horizontal="left" vertical="center"/>
    </xf>
    <xf numFmtId="0" fontId="46" fillId="0" borderId="128" xfId="2" applyNumberFormat="1" applyFont="1" applyBorder="1" applyAlignment="1">
      <alignment horizontal="left" vertical="center"/>
    </xf>
    <xf numFmtId="0" fontId="46" fillId="0" borderId="129" xfId="2" applyNumberFormat="1" applyFont="1" applyBorder="1" applyAlignment="1">
      <alignment horizontal="left" vertical="center"/>
    </xf>
    <xf numFmtId="0" fontId="46" fillId="0" borderId="130" xfId="2" applyNumberFormat="1" applyFont="1" applyBorder="1" applyAlignment="1">
      <alignment horizontal="left" vertical="center"/>
    </xf>
    <xf numFmtId="0" fontId="10" fillId="0" borderId="26" xfId="1" applyFont="1" applyFill="1" applyBorder="1" applyAlignment="1">
      <alignment horizontal="center"/>
    </xf>
    <xf numFmtId="0" fontId="10" fillId="0" borderId="4" xfId="1" applyFont="1" applyFill="1" applyBorder="1" applyAlignment="1">
      <alignment horizontal="center"/>
    </xf>
    <xf numFmtId="0" fontId="10" fillId="0" borderId="27" xfId="1" applyFont="1" applyFill="1" applyBorder="1" applyAlignment="1">
      <alignment horizontal="center"/>
    </xf>
    <xf numFmtId="0" fontId="37" fillId="0" borderId="2" xfId="2" applyNumberFormat="1" applyFont="1" applyBorder="1" applyAlignment="1">
      <alignment horizontal="center" vertical="center"/>
    </xf>
    <xf numFmtId="0" fontId="37" fillId="0" borderId="3" xfId="2" applyNumberFormat="1" applyFont="1" applyBorder="1" applyAlignment="1">
      <alignment horizontal="center" vertical="center"/>
    </xf>
    <xf numFmtId="0" fontId="37" fillId="0" borderId="26" xfId="2" applyNumberFormat="1" applyFont="1" applyBorder="1" applyAlignment="1">
      <alignment horizontal="center" vertical="center"/>
    </xf>
    <xf numFmtId="0" fontId="37" fillId="0" borderId="4" xfId="2" applyNumberFormat="1" applyFont="1" applyBorder="1" applyAlignment="1">
      <alignment horizontal="center" vertical="center"/>
    </xf>
    <xf numFmtId="0" fontId="37" fillId="0" borderId="27" xfId="2" applyNumberFormat="1" applyFont="1" applyBorder="1" applyAlignment="1">
      <alignment horizontal="center" vertical="center"/>
    </xf>
    <xf numFmtId="0" fontId="37" fillId="0" borderId="20" xfId="2" applyNumberFormat="1" applyFont="1" applyBorder="1" applyAlignment="1">
      <alignment horizontal="center" vertical="center"/>
    </xf>
    <xf numFmtId="0" fontId="28" fillId="0" borderId="69" xfId="1" applyFont="1" applyFill="1" applyBorder="1" applyAlignment="1">
      <alignment horizontal="center" vertical="center" wrapText="1"/>
    </xf>
    <xf numFmtId="0" fontId="28" fillId="0" borderId="69" xfId="1" applyFont="1" applyFill="1" applyBorder="1" applyAlignment="1">
      <alignment horizontal="center" vertical="center"/>
    </xf>
    <xf numFmtId="0" fontId="31" fillId="0" borderId="70" xfId="2" applyFont="1" applyBorder="1" applyAlignment="1">
      <alignment horizontal="center" vertical="center" shrinkToFit="1"/>
    </xf>
    <xf numFmtId="0" fontId="31" fillId="0" borderId="60" xfId="2" applyFont="1" applyBorder="1" applyAlignment="1">
      <alignment horizontal="center" vertical="center" shrinkToFit="1"/>
    </xf>
    <xf numFmtId="0" fontId="31" fillId="0" borderId="71" xfId="2" applyFont="1" applyBorder="1" applyAlignment="1">
      <alignment horizontal="center" vertical="center" shrinkToFit="1"/>
    </xf>
    <xf numFmtId="0" fontId="31" fillId="0" borderId="72" xfId="2" applyFont="1" applyBorder="1" applyAlignment="1">
      <alignment horizontal="center" vertical="center" shrinkToFit="1"/>
    </xf>
    <xf numFmtId="0" fontId="31" fillId="0" borderId="57" xfId="2" applyFont="1" applyBorder="1" applyAlignment="1">
      <alignment horizontal="center" vertical="center" shrinkToFit="1"/>
    </xf>
    <xf numFmtId="0" fontId="31" fillId="0" borderId="73" xfId="2" applyFont="1" applyBorder="1" applyAlignment="1">
      <alignment horizontal="center" vertical="center" shrinkToFit="1"/>
    </xf>
    <xf numFmtId="0" fontId="31" fillId="0" borderId="74" xfId="2" applyFont="1" applyBorder="1" applyAlignment="1">
      <alignment horizontal="center" vertical="center" shrinkToFit="1"/>
    </xf>
    <xf numFmtId="0" fontId="31" fillId="0" borderId="66" xfId="2" applyFont="1" applyBorder="1" applyAlignment="1">
      <alignment horizontal="center" vertical="center" shrinkToFit="1"/>
    </xf>
    <xf numFmtId="0" fontId="31" fillId="0" borderId="68" xfId="2" applyFont="1" applyBorder="1" applyAlignment="1">
      <alignment horizontal="center" vertical="center" shrinkToFit="1"/>
    </xf>
    <xf numFmtId="0" fontId="37" fillId="0" borderId="0" xfId="2" applyNumberFormat="1" applyFont="1" applyBorder="1" applyAlignment="1">
      <alignment horizontal="right" vertical="center"/>
    </xf>
    <xf numFmtId="0" fontId="28" fillId="0" borderId="3" xfId="2" applyFont="1" applyBorder="1" applyAlignment="1">
      <alignment horizontal="right" vertical="top"/>
    </xf>
    <xf numFmtId="0" fontId="31" fillId="0" borderId="26" xfId="2" applyFont="1" applyBorder="1" applyAlignment="1">
      <alignment horizontal="center" vertical="center" shrinkToFit="1"/>
    </xf>
    <xf numFmtId="0" fontId="31" fillId="0" borderId="4" xfId="2" applyFont="1" applyBorder="1" applyAlignment="1">
      <alignment horizontal="center" vertical="center" shrinkToFit="1"/>
    </xf>
    <xf numFmtId="0" fontId="31" fillId="0" borderId="27" xfId="2" applyFont="1" applyBorder="1" applyAlignment="1">
      <alignment horizontal="center" vertical="center" shrinkToFit="1"/>
    </xf>
    <xf numFmtId="0" fontId="31" fillId="0" borderId="21" xfId="2" applyFont="1" applyBorder="1" applyAlignment="1">
      <alignment horizontal="center" vertical="center" shrinkToFit="1"/>
    </xf>
    <xf numFmtId="0" fontId="31" fillId="0" borderId="0" xfId="2" applyFont="1" applyBorder="1" applyAlignment="1">
      <alignment horizontal="center" vertical="center" shrinkToFit="1"/>
    </xf>
    <xf numFmtId="0" fontId="31" fillId="0" borderId="2" xfId="2" applyFont="1" applyBorder="1" applyAlignment="1">
      <alignment horizontal="center" vertical="center" shrinkToFit="1"/>
    </xf>
    <xf numFmtId="0" fontId="31" fillId="0" borderId="22" xfId="2" applyFont="1" applyBorder="1" applyAlignment="1">
      <alignment horizontal="center" vertical="center" shrinkToFit="1"/>
    </xf>
    <xf numFmtId="0" fontId="31" fillId="0" borderId="1" xfId="2" applyFont="1" applyBorder="1" applyAlignment="1">
      <alignment horizontal="center" vertical="center" shrinkToFit="1"/>
    </xf>
    <xf numFmtId="0" fontId="31" fillId="0" borderId="3" xfId="2" applyFont="1" applyBorder="1" applyAlignment="1">
      <alignment horizontal="center" vertical="center" shrinkToFit="1"/>
    </xf>
    <xf numFmtId="0" fontId="31" fillId="0" borderId="76" xfId="1" applyFont="1" applyFill="1" applyBorder="1" applyAlignment="1">
      <alignment horizontal="center" vertical="center"/>
    </xf>
    <xf numFmtId="0" fontId="31" fillId="0" borderId="69" xfId="1" applyFont="1" applyFill="1" applyBorder="1" applyAlignment="1">
      <alignment horizontal="center" vertical="center"/>
    </xf>
    <xf numFmtId="0" fontId="31" fillId="0" borderId="80" xfId="1" applyFont="1" applyFill="1" applyBorder="1" applyAlignment="1">
      <alignment horizontal="center" vertical="center"/>
    </xf>
    <xf numFmtId="0" fontId="64" fillId="0" borderId="76" xfId="1" applyFont="1" applyFill="1" applyBorder="1" applyAlignment="1">
      <alignment horizontal="center" vertical="center" wrapText="1"/>
    </xf>
    <xf numFmtId="0" fontId="64" fillId="0" borderId="76" xfId="1" applyFont="1" applyFill="1" applyBorder="1" applyAlignment="1">
      <alignment horizontal="center" vertical="center"/>
    </xf>
    <xf numFmtId="0" fontId="64" fillId="0" borderId="69" xfId="1" applyFont="1" applyFill="1" applyBorder="1" applyAlignment="1">
      <alignment horizontal="center" vertical="center"/>
    </xf>
    <xf numFmtId="0" fontId="46" fillId="0" borderId="19" xfId="2" applyNumberFormat="1" applyFont="1" applyBorder="1" applyAlignment="1">
      <alignment horizontal="left" vertical="center"/>
    </xf>
    <xf numFmtId="0" fontId="46" fillId="0" borderId="13" xfId="2" applyNumberFormat="1" applyFont="1" applyBorder="1" applyAlignment="1">
      <alignment horizontal="left" vertical="center"/>
    </xf>
    <xf numFmtId="0" fontId="46" fillId="0" borderId="20" xfId="2" applyNumberFormat="1" applyFont="1" applyBorder="1" applyAlignment="1">
      <alignment horizontal="left" vertical="center"/>
    </xf>
    <xf numFmtId="0" fontId="46" fillId="0" borderId="21" xfId="2" applyNumberFormat="1" applyFont="1" applyBorder="1" applyAlignment="1">
      <alignment horizontal="left" vertical="center"/>
    </xf>
    <xf numFmtId="0" fontId="46" fillId="0" borderId="0" xfId="2" applyNumberFormat="1" applyFont="1" applyBorder="1" applyAlignment="1">
      <alignment horizontal="left" vertical="center"/>
    </xf>
    <xf numFmtId="0" fontId="46" fillId="0" borderId="2" xfId="2" applyNumberFormat="1" applyFont="1" applyBorder="1" applyAlignment="1">
      <alignment horizontal="left" vertical="center"/>
    </xf>
    <xf numFmtId="0" fontId="46" fillId="0" borderId="29" xfId="2" applyNumberFormat="1" applyFont="1" applyBorder="1" applyAlignment="1">
      <alignment horizontal="left" vertical="center"/>
    </xf>
    <xf numFmtId="0" fontId="46" fillId="0" borderId="5" xfId="2" applyNumberFormat="1" applyFont="1" applyBorder="1" applyAlignment="1">
      <alignment horizontal="left" vertical="center"/>
    </xf>
    <xf numFmtId="0" fontId="31" fillId="0" borderId="6" xfId="2" applyFont="1" applyBorder="1" applyAlignment="1">
      <alignment horizontal="center" vertical="center"/>
    </xf>
    <xf numFmtId="0" fontId="31" fillId="0" borderId="4" xfId="2" applyFont="1" applyBorder="1" applyAlignment="1">
      <alignment horizontal="center" vertical="center"/>
    </xf>
    <xf numFmtId="0" fontId="31" fillId="0" borderId="5" xfId="2" applyFont="1" applyBorder="1" applyAlignment="1">
      <alignment horizontal="center" vertical="center"/>
    </xf>
    <xf numFmtId="0" fontId="31" fillId="0" borderId="0" xfId="2" applyFont="1" applyBorder="1" applyAlignment="1">
      <alignment horizontal="center" vertical="center"/>
    </xf>
    <xf numFmtId="0" fontId="15" fillId="0" borderId="4" xfId="1" applyNumberFormat="1" applyFont="1" applyFill="1" applyBorder="1" applyAlignment="1">
      <alignment horizontal="left" vertical="center" wrapText="1"/>
    </xf>
    <xf numFmtId="0" fontId="15" fillId="0" borderId="0" xfId="1" applyNumberFormat="1" applyFont="1" applyFill="1" applyBorder="1" applyAlignment="1">
      <alignment horizontal="left" vertical="center" wrapText="1"/>
    </xf>
    <xf numFmtId="0" fontId="19" fillId="0" borderId="59" xfId="2" applyFont="1" applyBorder="1" applyAlignment="1">
      <alignment horizontal="center" vertical="center"/>
    </xf>
    <xf numFmtId="0" fontId="19" fillId="0" borderId="60" xfId="2" applyFont="1" applyBorder="1" applyAlignment="1">
      <alignment horizontal="center" vertical="center"/>
    </xf>
    <xf numFmtId="0" fontId="19" fillId="0" borderId="61" xfId="2" applyFont="1" applyBorder="1" applyAlignment="1">
      <alignment horizontal="center" vertical="center"/>
    </xf>
    <xf numFmtId="0" fontId="19" fillId="0" borderId="62" xfId="2" applyFont="1" applyBorder="1" applyAlignment="1">
      <alignment horizontal="center" vertical="center"/>
    </xf>
    <xf numFmtId="0" fontId="19" fillId="0" borderId="57" xfId="2" applyFont="1" applyBorder="1" applyAlignment="1">
      <alignment horizontal="center" vertical="center"/>
    </xf>
    <xf numFmtId="0" fontId="19" fillId="0" borderId="42" xfId="2" applyFont="1" applyBorder="1" applyAlignment="1">
      <alignment horizontal="center" vertical="center"/>
    </xf>
    <xf numFmtId="0" fontId="19" fillId="0" borderId="63" xfId="2" applyFont="1" applyBorder="1" applyAlignment="1">
      <alignment horizontal="center" vertical="center"/>
    </xf>
    <xf numFmtId="0" fontId="19" fillId="0" borderId="58" xfId="2" applyFont="1" applyBorder="1" applyAlignment="1">
      <alignment horizontal="center" vertical="center"/>
    </xf>
    <xf numFmtId="0" fontId="19" fillId="0" borderId="44" xfId="2" applyFont="1" applyBorder="1" applyAlignment="1">
      <alignment horizontal="center" vertical="center"/>
    </xf>
    <xf numFmtId="0" fontId="37" fillId="0" borderId="19" xfId="2" applyNumberFormat="1" applyFont="1" applyBorder="1" applyAlignment="1">
      <alignment horizontal="right" vertical="center"/>
    </xf>
    <xf numFmtId="0" fontId="37" fillId="0" borderId="13" xfId="2" applyNumberFormat="1" applyFont="1" applyBorder="1" applyAlignment="1">
      <alignment horizontal="right" vertical="center"/>
    </xf>
    <xf numFmtId="0" fontId="37" fillId="0" borderId="21" xfId="2" applyNumberFormat="1" applyFont="1" applyBorder="1" applyAlignment="1">
      <alignment horizontal="right" vertical="center"/>
    </xf>
    <xf numFmtId="0" fontId="37" fillId="0" borderId="22" xfId="2" applyNumberFormat="1" applyFont="1" applyBorder="1" applyAlignment="1">
      <alignment horizontal="right" vertical="center"/>
    </xf>
    <xf numFmtId="0" fontId="37" fillId="0" borderId="1" xfId="2" applyNumberFormat="1" applyFont="1" applyBorder="1" applyAlignment="1">
      <alignment horizontal="right" vertical="center"/>
    </xf>
    <xf numFmtId="0" fontId="6" fillId="0" borderId="0" xfId="2" applyFont="1" applyBorder="1" applyAlignment="1">
      <alignment horizontal="center" vertical="center"/>
    </xf>
    <xf numFmtId="0" fontId="26" fillId="0" borderId="5" xfId="2" applyFont="1" applyBorder="1" applyAlignment="1">
      <alignment horizontal="center" vertical="center" justifyLastLine="1"/>
    </xf>
    <xf numFmtId="0" fontId="26" fillId="0" borderId="0" xfId="2" applyFont="1" applyBorder="1" applyAlignment="1">
      <alignment horizontal="center" vertical="center" justifyLastLine="1"/>
    </xf>
    <xf numFmtId="0" fontId="47" fillId="0" borderId="19" xfId="2" applyNumberFormat="1" applyFont="1" applyBorder="1" applyAlignment="1">
      <alignment horizontal="left" vertical="top" wrapText="1"/>
    </xf>
    <xf numFmtId="0" fontId="47" fillId="0" borderId="13" xfId="2" applyNumberFormat="1" applyFont="1" applyBorder="1" applyAlignment="1">
      <alignment horizontal="left" vertical="top" wrapText="1"/>
    </xf>
    <xf numFmtId="0" fontId="47" fillId="0" borderId="10" xfId="2" applyNumberFormat="1" applyFont="1" applyBorder="1" applyAlignment="1">
      <alignment horizontal="left" vertical="top" wrapText="1"/>
    </xf>
    <xf numFmtId="0" fontId="47" fillId="0" borderId="21" xfId="2" applyNumberFormat="1" applyFont="1" applyBorder="1" applyAlignment="1">
      <alignment horizontal="left" vertical="top" wrapText="1"/>
    </xf>
    <xf numFmtId="0" fontId="47" fillId="0" borderId="0" xfId="2" applyNumberFormat="1" applyFont="1" applyBorder="1" applyAlignment="1">
      <alignment horizontal="left" vertical="top" wrapText="1"/>
    </xf>
    <xf numFmtId="0" fontId="47" fillId="0" borderId="8" xfId="2" applyNumberFormat="1" applyFont="1" applyBorder="1" applyAlignment="1">
      <alignment horizontal="left" vertical="top" wrapText="1"/>
    </xf>
    <xf numFmtId="0" fontId="47" fillId="0" borderId="22" xfId="2" applyNumberFormat="1" applyFont="1" applyBorder="1" applyAlignment="1">
      <alignment horizontal="left" vertical="top" wrapText="1"/>
    </xf>
    <xf numFmtId="0" fontId="47" fillId="0" borderId="1" xfId="2" applyNumberFormat="1" applyFont="1" applyBorder="1" applyAlignment="1">
      <alignment horizontal="left" vertical="top" wrapText="1"/>
    </xf>
    <xf numFmtId="0" fontId="47" fillId="0" borderId="11" xfId="2" applyNumberFormat="1" applyFont="1" applyBorder="1" applyAlignment="1">
      <alignment horizontal="left" vertical="top" wrapText="1"/>
    </xf>
    <xf numFmtId="0" fontId="31" fillId="0" borderId="29" xfId="2" applyFont="1" applyBorder="1" applyAlignment="1">
      <alignment horizontal="distributed" vertical="center" wrapText="1" justifyLastLine="1"/>
    </xf>
    <xf numFmtId="0" fontId="31" fillId="0" borderId="13" xfId="2" applyFont="1" applyBorder="1" applyAlignment="1">
      <alignment horizontal="distributed" vertical="center" justifyLastLine="1"/>
    </xf>
    <xf numFmtId="0" fontId="31" fillId="0" borderId="20" xfId="2" applyFont="1" applyBorder="1" applyAlignment="1">
      <alignment horizontal="distributed" vertical="center" justifyLastLine="1"/>
    </xf>
    <xf numFmtId="0" fontId="31" fillId="0" borderId="5" xfId="2" applyFont="1" applyBorder="1" applyAlignment="1">
      <alignment horizontal="distributed" vertical="center" justifyLastLine="1"/>
    </xf>
    <xf numFmtId="0" fontId="31" fillId="0" borderId="0" xfId="2" applyFont="1" applyBorder="1" applyAlignment="1">
      <alignment horizontal="distributed" vertical="center" justifyLastLine="1"/>
    </xf>
    <xf numFmtId="0" fontId="31" fillId="0" borderId="2" xfId="2" applyFont="1" applyBorder="1" applyAlignment="1">
      <alignment horizontal="distributed" vertical="center" justifyLastLine="1"/>
    </xf>
    <xf numFmtId="0" fontId="31" fillId="0" borderId="9" xfId="2" applyFont="1" applyBorder="1" applyAlignment="1">
      <alignment horizontal="distributed" vertical="center" justifyLastLine="1"/>
    </xf>
    <xf numFmtId="0" fontId="31" fillId="0" borderId="1" xfId="2" applyFont="1" applyBorder="1" applyAlignment="1">
      <alignment horizontal="distributed" vertical="center" justifyLastLine="1"/>
    </xf>
    <xf numFmtId="0" fontId="31" fillId="0" borderId="3" xfId="2" applyFont="1" applyBorder="1" applyAlignment="1">
      <alignment horizontal="distributed" vertical="center" justifyLastLine="1"/>
    </xf>
    <xf numFmtId="0" fontId="46" fillId="0" borderId="14" xfId="2" applyNumberFormat="1" applyFont="1" applyBorder="1" applyAlignment="1">
      <alignment horizontal="left" vertical="center"/>
    </xf>
    <xf numFmtId="0" fontId="46" fillId="0" borderId="131" xfId="2" applyNumberFormat="1" applyFont="1" applyBorder="1" applyAlignment="1">
      <alignment horizontal="left" vertical="center"/>
    </xf>
    <xf numFmtId="0" fontId="24" fillId="0" borderId="21" xfId="1" applyNumberFormat="1" applyFont="1" applyFill="1" applyBorder="1" applyAlignment="1">
      <alignment horizontal="center" vertical="center" wrapText="1"/>
    </xf>
    <xf numFmtId="0" fontId="24" fillId="0" borderId="0"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4" fillId="0" borderId="22" xfId="1" applyNumberFormat="1" applyFont="1" applyFill="1" applyBorder="1" applyAlignment="1">
      <alignment horizontal="center" vertical="center" wrapText="1"/>
    </xf>
    <xf numFmtId="0" fontId="24" fillId="0" borderId="1" xfId="1" applyNumberFormat="1" applyFont="1" applyFill="1" applyBorder="1" applyAlignment="1">
      <alignment horizontal="center" vertical="center" wrapText="1"/>
    </xf>
    <xf numFmtId="0" fontId="24" fillId="0" borderId="3" xfId="1" applyNumberFormat="1" applyFont="1" applyFill="1" applyBorder="1" applyAlignment="1">
      <alignment horizontal="center" vertical="center" wrapText="1"/>
    </xf>
    <xf numFmtId="0" fontId="48" fillId="0" borderId="20" xfId="1" applyNumberFormat="1" applyFont="1" applyFill="1" applyBorder="1" applyAlignment="1">
      <alignment horizontal="center" vertical="center" wrapText="1"/>
    </xf>
    <xf numFmtId="0" fontId="31" fillId="0" borderId="21" xfId="1" applyFont="1" applyFill="1" applyBorder="1" applyAlignment="1">
      <alignment horizontal="center" vertical="center" wrapText="1"/>
    </xf>
    <xf numFmtId="0" fontId="31" fillId="0" borderId="2" xfId="1" applyFont="1" applyFill="1" applyBorder="1" applyAlignment="1">
      <alignment horizontal="center" vertical="center"/>
    </xf>
    <xf numFmtId="0" fontId="31" fillId="0" borderId="21" xfId="1" applyFont="1" applyFill="1" applyBorder="1" applyAlignment="1">
      <alignment horizontal="center" vertical="center"/>
    </xf>
    <xf numFmtId="0" fontId="31" fillId="0" borderId="22" xfId="1" applyFont="1" applyFill="1" applyBorder="1" applyAlignment="1">
      <alignment horizontal="center" vertical="center"/>
    </xf>
    <xf numFmtId="0" fontId="31" fillId="0" borderId="3" xfId="1" applyFont="1" applyFill="1" applyBorder="1" applyAlignment="1">
      <alignment horizontal="center" vertical="center"/>
    </xf>
    <xf numFmtId="0" fontId="37" fillId="0" borderId="0" xfId="2" applyFont="1" applyBorder="1" applyAlignment="1">
      <alignment horizontal="left" vertical="center"/>
    </xf>
    <xf numFmtId="0" fontId="37" fillId="0" borderId="7" xfId="2" applyFont="1" applyBorder="1" applyAlignment="1">
      <alignment horizontal="left" vertical="center"/>
    </xf>
    <xf numFmtId="0" fontId="69" fillId="0" borderId="0" xfId="1" applyNumberFormat="1" applyFont="1" applyFill="1" applyBorder="1" applyAlignment="1">
      <alignment horizontal="center" vertical="center" wrapText="1"/>
    </xf>
    <xf numFmtId="0" fontId="69" fillId="0" borderId="0" xfId="1" applyNumberFormat="1" applyFont="1" applyFill="1" applyBorder="1" applyAlignment="1">
      <alignment horizontal="center" wrapText="1"/>
    </xf>
    <xf numFmtId="0" fontId="24" fillId="0" borderId="19" xfId="1" applyFont="1" applyFill="1" applyBorder="1" applyAlignment="1">
      <alignment horizontal="center" vertical="center" wrapText="1"/>
    </xf>
    <xf numFmtId="0" fontId="24" fillId="0" borderId="13" xfId="1" applyFont="1" applyFill="1" applyBorder="1" applyAlignment="1">
      <alignment horizontal="center" vertical="center" wrapText="1"/>
    </xf>
    <xf numFmtId="0" fontId="24" fillId="0" borderId="20" xfId="1" applyFont="1" applyFill="1" applyBorder="1" applyAlignment="1">
      <alignment horizontal="center" vertical="center" wrapText="1"/>
    </xf>
    <xf numFmtId="0" fontId="24" fillId="0" borderId="21"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2" xfId="1" applyFont="1" applyFill="1" applyBorder="1" applyAlignment="1">
      <alignment horizontal="center" vertical="center" wrapText="1"/>
    </xf>
    <xf numFmtId="0" fontId="24" fillId="0" borderId="24"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32" xfId="1" applyFont="1" applyFill="1" applyBorder="1" applyAlignment="1">
      <alignment horizontal="center" vertical="center" wrapText="1"/>
    </xf>
    <xf numFmtId="0" fontId="44" fillId="0" borderId="19" xfId="1" applyNumberFormat="1" applyFont="1" applyFill="1" applyBorder="1" applyAlignment="1">
      <alignment horizontal="left" vertical="center"/>
    </xf>
    <xf numFmtId="0" fontId="44" fillId="0" borderId="13" xfId="1" applyNumberFormat="1" applyFont="1" applyFill="1" applyBorder="1" applyAlignment="1">
      <alignment horizontal="left" vertical="center"/>
    </xf>
    <xf numFmtId="0" fontId="44" fillId="0" borderId="20" xfId="1" applyNumberFormat="1" applyFont="1" applyFill="1" applyBorder="1" applyAlignment="1">
      <alignment horizontal="left" vertical="center"/>
    </xf>
    <xf numFmtId="0" fontId="44" fillId="0" borderId="24" xfId="1" applyNumberFormat="1" applyFont="1" applyFill="1" applyBorder="1" applyAlignment="1">
      <alignment horizontal="left" vertical="center"/>
    </xf>
    <xf numFmtId="0" fontId="44" fillId="0" borderId="7" xfId="1" applyNumberFormat="1" applyFont="1" applyFill="1" applyBorder="1" applyAlignment="1">
      <alignment horizontal="left" vertical="center"/>
    </xf>
    <xf numFmtId="0" fontId="44" fillId="0" borderId="32" xfId="1" applyNumberFormat="1" applyFont="1" applyFill="1" applyBorder="1" applyAlignment="1">
      <alignment horizontal="left" vertical="center"/>
    </xf>
    <xf numFmtId="0" fontId="34" fillId="0" borderId="118" xfId="1" applyFont="1" applyFill="1" applyBorder="1" applyAlignment="1">
      <alignment horizontal="center" vertical="center"/>
    </xf>
    <xf numFmtId="0" fontId="34" fillId="0" borderId="93" xfId="1" applyFont="1" applyFill="1" applyBorder="1" applyAlignment="1">
      <alignment horizontal="center" vertical="center"/>
    </xf>
    <xf numFmtId="0" fontId="34" fillId="0" borderId="94" xfId="1" applyFont="1" applyFill="1" applyBorder="1" applyAlignment="1">
      <alignment horizontal="center" vertical="center"/>
    </xf>
    <xf numFmtId="0" fontId="34" fillId="0" borderId="119" xfId="1" applyFont="1" applyFill="1" applyBorder="1" applyAlignment="1">
      <alignment horizontal="center" vertical="center"/>
    </xf>
    <xf numFmtId="0" fontId="34" fillId="0" borderId="95" xfId="1" applyFont="1" applyFill="1" applyBorder="1" applyAlignment="1">
      <alignment horizontal="center" vertical="center"/>
    </xf>
    <xf numFmtId="0" fontId="34" fillId="0" borderId="96" xfId="1" applyFont="1" applyFill="1" applyBorder="1" applyAlignment="1">
      <alignment horizontal="center" vertical="center"/>
    </xf>
    <xf numFmtId="0" fontId="34" fillId="0" borderId="124" xfId="1" applyFont="1" applyFill="1" applyBorder="1" applyAlignment="1">
      <alignment horizontal="center" vertical="center"/>
    </xf>
    <xf numFmtId="0" fontId="34" fillId="0" borderId="97" xfId="1" applyFont="1" applyFill="1" applyBorder="1" applyAlignment="1">
      <alignment horizontal="center" vertical="center"/>
    </xf>
    <xf numFmtId="0" fontId="34" fillId="0" borderId="98" xfId="1" applyFont="1" applyFill="1" applyBorder="1" applyAlignment="1">
      <alignment horizontal="center" vertical="center"/>
    </xf>
    <xf numFmtId="0" fontId="48" fillId="0" borderId="19" xfId="1" applyNumberFormat="1" applyFont="1" applyFill="1" applyBorder="1" applyAlignment="1">
      <alignment horizontal="center" vertical="center"/>
    </xf>
    <xf numFmtId="0" fontId="48" fillId="0" borderId="13" xfId="1" applyNumberFormat="1" applyFont="1" applyFill="1" applyBorder="1" applyAlignment="1">
      <alignment horizontal="center" vertical="center"/>
    </xf>
    <xf numFmtId="0" fontId="48" fillId="0" borderId="21" xfId="1" applyNumberFormat="1" applyFont="1" applyFill="1" applyBorder="1" applyAlignment="1">
      <alignment horizontal="center" vertical="center"/>
    </xf>
    <xf numFmtId="0" fontId="48" fillId="0" borderId="0" xfId="1" applyNumberFormat="1" applyFont="1" applyFill="1" applyBorder="1" applyAlignment="1">
      <alignment horizontal="center" vertical="center"/>
    </xf>
    <xf numFmtId="0" fontId="48" fillId="0" borderId="22" xfId="1" applyNumberFormat="1" applyFont="1" applyFill="1" applyBorder="1" applyAlignment="1">
      <alignment horizontal="center" vertical="center"/>
    </xf>
    <xf numFmtId="0" fontId="48" fillId="0" borderId="1" xfId="1" applyNumberFormat="1" applyFont="1" applyFill="1" applyBorder="1" applyAlignment="1">
      <alignment horizontal="center" vertical="center"/>
    </xf>
    <xf numFmtId="0" fontId="18" fillId="0" borderId="20" xfId="1" applyFont="1" applyFill="1" applyBorder="1" applyAlignment="1">
      <alignment horizontal="center" vertical="top"/>
    </xf>
    <xf numFmtId="0" fontId="18" fillId="0" borderId="2" xfId="1" applyFont="1" applyFill="1" applyBorder="1" applyAlignment="1">
      <alignment horizontal="center" vertical="top"/>
    </xf>
    <xf numFmtId="0" fontId="18" fillId="0" borderId="3" xfId="1" applyFont="1" applyFill="1" applyBorder="1" applyAlignment="1">
      <alignment horizontal="center" vertical="top"/>
    </xf>
    <xf numFmtId="0" fontId="23" fillId="0" borderId="19"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20" xfId="1" applyFont="1" applyFill="1" applyBorder="1" applyAlignment="1">
      <alignment horizontal="center" vertical="center"/>
    </xf>
    <xf numFmtId="0" fontId="23" fillId="0" borderId="22" xfId="1" applyFont="1" applyFill="1" applyBorder="1" applyAlignment="1">
      <alignment horizontal="center" vertical="center"/>
    </xf>
    <xf numFmtId="0" fontId="23" fillId="0" borderId="1" xfId="1" applyFont="1" applyFill="1" applyBorder="1" applyAlignment="1">
      <alignment horizontal="center" vertical="center"/>
    </xf>
    <xf numFmtId="0" fontId="23" fillId="0" borderId="3" xfId="1" applyFont="1" applyFill="1" applyBorder="1" applyAlignment="1">
      <alignment horizontal="center" vertical="center"/>
    </xf>
    <xf numFmtId="0" fontId="24" fillId="0" borderId="19" xfId="1" applyFont="1" applyFill="1" applyBorder="1" applyAlignment="1">
      <alignment horizontal="center" vertical="center"/>
    </xf>
    <xf numFmtId="0" fontId="24" fillId="0" borderId="13"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22" xfId="1" applyFont="1" applyFill="1" applyBorder="1" applyAlignment="1">
      <alignment horizontal="center" vertical="center"/>
    </xf>
    <xf numFmtId="0" fontId="24" fillId="0" borderId="1" xfId="1" applyFont="1" applyFill="1" applyBorder="1" applyAlignment="1">
      <alignment horizontal="center" vertical="center"/>
    </xf>
    <xf numFmtId="0" fontId="24" fillId="0" borderId="11" xfId="1" applyFont="1" applyFill="1" applyBorder="1" applyAlignment="1">
      <alignment horizontal="center" vertical="center"/>
    </xf>
    <xf numFmtId="0" fontId="39" fillId="0" borderId="21" xfId="1" applyFont="1" applyFill="1" applyBorder="1" applyAlignment="1">
      <alignment horizontal="center" vertical="center" wrapText="1"/>
    </xf>
    <xf numFmtId="0" fontId="39" fillId="0" borderId="0" xfId="1" applyFont="1" applyFill="1" applyBorder="1" applyAlignment="1">
      <alignment horizontal="center" vertical="center"/>
    </xf>
    <xf numFmtId="0" fontId="39" fillId="0" borderId="2" xfId="1" applyFont="1" applyFill="1" applyBorder="1" applyAlignment="1">
      <alignment horizontal="center" vertical="center"/>
    </xf>
    <xf numFmtId="0" fontId="39" fillId="0" borderId="21" xfId="1" applyFont="1" applyFill="1" applyBorder="1" applyAlignment="1">
      <alignment horizontal="center" vertical="center"/>
    </xf>
    <xf numFmtId="0" fontId="39" fillId="0" borderId="22" xfId="1" applyFont="1" applyFill="1" applyBorder="1" applyAlignment="1">
      <alignment horizontal="center" vertical="center"/>
    </xf>
    <xf numFmtId="0" fontId="39" fillId="0" borderId="1" xfId="1" applyFont="1" applyFill="1" applyBorder="1" applyAlignment="1">
      <alignment horizontal="center" vertical="center"/>
    </xf>
    <xf numFmtId="0" fontId="39" fillId="0" borderId="3" xfId="1" applyFont="1" applyFill="1" applyBorder="1" applyAlignment="1">
      <alignment horizontal="center" vertical="center"/>
    </xf>
    <xf numFmtId="0" fontId="39" fillId="0" borderId="13" xfId="1" applyFont="1" applyFill="1" applyBorder="1" applyAlignment="1">
      <alignment horizontal="center" vertical="center"/>
    </xf>
    <xf numFmtId="0" fontId="39" fillId="0" borderId="20" xfId="1" applyFont="1" applyFill="1" applyBorder="1" applyAlignment="1">
      <alignment horizontal="center" vertical="center"/>
    </xf>
    <xf numFmtId="0" fontId="29" fillId="0" borderId="6" xfId="1" applyFont="1" applyFill="1" applyBorder="1" applyAlignment="1">
      <alignment horizontal="center" vertical="center"/>
    </xf>
    <xf numFmtId="0" fontId="29" fillId="0" borderId="4"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9" xfId="1" applyFont="1" applyFill="1" applyBorder="1" applyAlignment="1">
      <alignment horizontal="center" vertical="center"/>
    </xf>
    <xf numFmtId="0" fontId="29" fillId="0" borderId="1" xfId="1" applyFont="1" applyFill="1" applyBorder="1" applyAlignment="1">
      <alignment horizontal="center" vertical="center"/>
    </xf>
    <xf numFmtId="0" fontId="37" fillId="0" borderId="7" xfId="2" applyNumberFormat="1" applyFont="1" applyBorder="1" applyAlignment="1">
      <alignment horizontal="center" vertical="center"/>
    </xf>
    <xf numFmtId="0" fontId="41" fillId="0" borderId="0" xfId="2" applyFont="1" applyBorder="1" applyAlignment="1">
      <alignment horizontal="left" vertical="top" wrapText="1"/>
    </xf>
    <xf numFmtId="0" fontId="26" fillId="0" borderId="39" xfId="2" applyFont="1" applyBorder="1" applyAlignment="1">
      <alignment horizontal="distributed" vertical="center" justifyLastLine="1"/>
    </xf>
    <xf numFmtId="0" fontId="26" fillId="0" borderId="56" xfId="2" applyFont="1" applyBorder="1" applyAlignment="1">
      <alignment horizontal="distributed" vertical="center" justifyLastLine="1"/>
    </xf>
    <xf numFmtId="0" fontId="26" fillId="0" borderId="40" xfId="2" applyFont="1" applyBorder="1" applyAlignment="1">
      <alignment horizontal="distributed" vertical="center" justifyLastLine="1"/>
    </xf>
    <xf numFmtId="0" fontId="26" fillId="0" borderId="41" xfId="2" applyFont="1" applyBorder="1" applyAlignment="1">
      <alignment horizontal="distributed" vertical="center" justifyLastLine="1"/>
    </xf>
    <xf numFmtId="0" fontId="26" fillId="0" borderId="57" xfId="2" applyFont="1" applyBorder="1" applyAlignment="1">
      <alignment horizontal="distributed" vertical="center" justifyLastLine="1"/>
    </xf>
    <xf numFmtId="0" fontId="26" fillId="0" borderId="42" xfId="2" applyFont="1" applyBorder="1" applyAlignment="1">
      <alignment horizontal="distributed" vertical="center" justifyLastLine="1"/>
    </xf>
    <xf numFmtId="0" fontId="26" fillId="0" borderId="43" xfId="2" applyFont="1" applyBorder="1" applyAlignment="1">
      <alignment horizontal="distributed" vertical="center" justifyLastLine="1"/>
    </xf>
    <xf numFmtId="0" fontId="26" fillId="0" borderId="58" xfId="2" applyFont="1" applyBorder="1" applyAlignment="1">
      <alignment horizontal="distributed" vertical="center" justifyLastLine="1"/>
    </xf>
    <xf numFmtId="0" fontId="26" fillId="0" borderId="44" xfId="2" applyFont="1" applyBorder="1" applyAlignment="1">
      <alignment horizontal="distributed" vertical="center" justifyLastLine="1"/>
    </xf>
    <xf numFmtId="0" fontId="26" fillId="0" borderId="64" xfId="2" applyFont="1" applyBorder="1" applyAlignment="1">
      <alignment horizontal="distributed" vertical="center" justifyLastLine="1"/>
    </xf>
    <xf numFmtId="0" fontId="26" fillId="0" borderId="62" xfId="2" applyFont="1" applyBorder="1" applyAlignment="1">
      <alignment horizontal="distributed" vertical="center" justifyLastLine="1"/>
    </xf>
    <xf numFmtId="0" fontId="26" fillId="0" borderId="65" xfId="2" applyFont="1" applyBorder="1" applyAlignment="1">
      <alignment horizontal="distributed" vertical="center" justifyLastLine="1"/>
    </xf>
    <xf numFmtId="0" fontId="26" fillId="0" borderId="66" xfId="2" applyFont="1" applyBorder="1" applyAlignment="1">
      <alignment horizontal="distributed" vertical="center" justifyLastLine="1"/>
    </xf>
    <xf numFmtId="0" fontId="26" fillId="0" borderId="67" xfId="2" applyFont="1" applyBorder="1" applyAlignment="1">
      <alignment horizontal="distributed" vertical="center" justifyLastLine="1"/>
    </xf>
    <xf numFmtId="0" fontId="28" fillId="0" borderId="0" xfId="2" applyFont="1" applyBorder="1" applyAlignment="1">
      <alignment horizontal="left" vertical="top" wrapText="1"/>
    </xf>
    <xf numFmtId="0" fontId="23" fillId="0" borderId="6" xfId="1" applyFont="1" applyFill="1" applyBorder="1" applyAlignment="1">
      <alignment horizontal="left" vertical="top"/>
    </xf>
    <xf numFmtId="0" fontId="23" fillId="0" borderId="4" xfId="1" applyFont="1" applyFill="1" applyBorder="1" applyAlignment="1">
      <alignment horizontal="left" vertical="top"/>
    </xf>
    <xf numFmtId="0" fontId="23" fillId="0" borderId="5" xfId="1" applyFont="1" applyFill="1" applyBorder="1" applyAlignment="1">
      <alignment horizontal="left" vertical="top"/>
    </xf>
    <xf numFmtId="0" fontId="23" fillId="0" borderId="0" xfId="1" applyFont="1" applyFill="1" applyBorder="1" applyAlignment="1">
      <alignment horizontal="left" vertical="top"/>
    </xf>
    <xf numFmtId="0" fontId="23" fillId="0" borderId="4" xfId="1" applyFont="1" applyFill="1" applyBorder="1" applyAlignment="1">
      <alignment horizontal="left" vertical="center"/>
    </xf>
    <xf numFmtId="0" fontId="23" fillId="0" borderId="27" xfId="1" applyFont="1" applyFill="1" applyBorder="1" applyAlignment="1">
      <alignment horizontal="left" vertical="center"/>
    </xf>
    <xf numFmtId="0" fontId="23" fillId="0" borderId="0" xfId="1" applyFont="1" applyFill="1" applyBorder="1" applyAlignment="1">
      <alignment horizontal="left" vertical="center"/>
    </xf>
    <xf numFmtId="0" fontId="23" fillId="0" borderId="2" xfId="1" applyFont="1" applyFill="1" applyBorder="1" applyAlignment="1">
      <alignment horizontal="left" vertical="center"/>
    </xf>
    <xf numFmtId="0" fontId="23" fillId="0" borderId="1" xfId="1" applyFont="1" applyFill="1" applyBorder="1" applyAlignment="1">
      <alignment horizontal="left" vertical="center"/>
    </xf>
    <xf numFmtId="0" fontId="23" fillId="0" borderId="3" xfId="1" applyFont="1" applyFill="1" applyBorder="1" applyAlignment="1">
      <alignment horizontal="left" vertical="center"/>
    </xf>
    <xf numFmtId="0" fontId="23" fillId="0" borderId="29" xfId="1" applyFont="1" applyFill="1" applyBorder="1" applyAlignment="1">
      <alignment horizontal="left" vertical="top" wrapText="1"/>
    </xf>
    <xf numFmtId="0" fontId="23" fillId="0" borderId="13" xfId="1" applyFont="1" applyFill="1" applyBorder="1" applyAlignment="1">
      <alignment horizontal="left" vertical="top" wrapText="1"/>
    </xf>
    <xf numFmtId="0" fontId="23" fillId="0" borderId="20" xfId="1" applyFont="1" applyFill="1" applyBorder="1" applyAlignment="1">
      <alignment horizontal="left" vertical="top" wrapText="1"/>
    </xf>
    <xf numFmtId="0" fontId="23" fillId="0" borderId="5" xfId="1" applyFont="1" applyFill="1" applyBorder="1" applyAlignment="1">
      <alignment horizontal="left" vertical="top" wrapText="1"/>
    </xf>
    <xf numFmtId="0" fontId="23" fillId="0" borderId="0" xfId="1" applyFont="1" applyFill="1" applyBorder="1" applyAlignment="1">
      <alignment horizontal="left" vertical="top" wrapText="1"/>
    </xf>
    <xf numFmtId="0" fontId="23" fillId="0" borderId="2" xfId="1" applyFont="1" applyFill="1" applyBorder="1" applyAlignment="1">
      <alignment horizontal="left" vertical="top" wrapText="1"/>
    </xf>
    <xf numFmtId="0" fontId="23" fillId="0" borderId="9" xfId="1" applyFont="1" applyFill="1" applyBorder="1" applyAlignment="1">
      <alignment horizontal="left" vertical="top" wrapText="1"/>
    </xf>
    <xf numFmtId="0" fontId="23" fillId="0" borderId="1" xfId="1" applyFont="1" applyFill="1" applyBorder="1" applyAlignment="1">
      <alignment horizontal="left" vertical="top" wrapText="1"/>
    </xf>
    <xf numFmtId="0" fontId="23" fillId="0" borderId="3" xfId="1" applyFont="1" applyFill="1" applyBorder="1" applyAlignment="1">
      <alignment horizontal="left" vertical="top" wrapText="1"/>
    </xf>
    <xf numFmtId="0" fontId="23" fillId="0" borderId="29" xfId="1" applyFont="1" applyFill="1" applyBorder="1" applyAlignment="1">
      <alignment horizontal="left" vertical="top"/>
    </xf>
    <xf numFmtId="0" fontId="23" fillId="0" borderId="13" xfId="1" applyFont="1" applyFill="1" applyBorder="1" applyAlignment="1">
      <alignment horizontal="left" vertical="top"/>
    </xf>
    <xf numFmtId="0" fontId="23" fillId="0" borderId="20" xfId="1" applyFont="1" applyFill="1" applyBorder="1" applyAlignment="1">
      <alignment horizontal="left" vertical="top"/>
    </xf>
    <xf numFmtId="0" fontId="23" fillId="0" borderId="2" xfId="1" applyFont="1" applyFill="1" applyBorder="1" applyAlignment="1">
      <alignment horizontal="left" vertical="top"/>
    </xf>
    <xf numFmtId="0" fontId="23" fillId="0" borderId="5" xfId="1" applyFont="1" applyFill="1" applyBorder="1" applyAlignment="1">
      <alignment horizontal="center" vertical="top" wrapText="1"/>
    </xf>
    <xf numFmtId="0" fontId="23" fillId="0" borderId="0" xfId="1" applyFont="1" applyFill="1" applyBorder="1" applyAlignment="1">
      <alignment horizontal="center" vertical="top" wrapText="1"/>
    </xf>
    <xf numFmtId="0" fontId="23" fillId="0" borderId="2" xfId="1" applyFont="1" applyFill="1" applyBorder="1" applyAlignment="1">
      <alignment horizontal="center" vertical="top" wrapText="1"/>
    </xf>
    <xf numFmtId="0" fontId="23" fillId="0" borderId="9" xfId="1" applyFont="1" applyFill="1" applyBorder="1" applyAlignment="1">
      <alignment horizontal="center" vertical="top" wrapText="1"/>
    </xf>
    <xf numFmtId="0" fontId="23" fillId="0" borderId="1" xfId="1" applyFont="1" applyFill="1" applyBorder="1" applyAlignment="1">
      <alignment horizontal="center" vertical="top" wrapText="1"/>
    </xf>
    <xf numFmtId="0" fontId="23" fillId="0" borderId="3" xfId="1" applyFont="1" applyFill="1" applyBorder="1" applyAlignment="1">
      <alignment horizontal="center" vertical="top" wrapText="1"/>
    </xf>
    <xf numFmtId="0" fontId="64" fillId="0" borderId="19" xfId="1" applyFont="1" applyFill="1" applyBorder="1" applyAlignment="1">
      <alignment horizontal="center" vertical="center" wrapText="1"/>
    </xf>
    <xf numFmtId="0" fontId="64" fillId="0" borderId="13" xfId="1" applyFont="1" applyFill="1" applyBorder="1" applyAlignment="1">
      <alignment horizontal="center" vertical="center" wrapText="1"/>
    </xf>
    <xf numFmtId="0" fontId="64" fillId="0" borderId="20" xfId="1" applyFont="1" applyFill="1" applyBorder="1" applyAlignment="1">
      <alignment horizontal="center" vertical="center" wrapText="1"/>
    </xf>
    <xf numFmtId="0" fontId="64" fillId="0" borderId="21" xfId="1" applyFont="1" applyFill="1" applyBorder="1" applyAlignment="1">
      <alignment horizontal="center" vertical="center" wrapText="1"/>
    </xf>
    <xf numFmtId="0" fontId="64" fillId="0" borderId="0" xfId="1" applyFont="1" applyFill="1" applyBorder="1" applyAlignment="1">
      <alignment horizontal="center" vertical="center" wrapText="1"/>
    </xf>
    <xf numFmtId="0" fontId="64" fillId="0" borderId="2" xfId="1" applyFont="1" applyFill="1" applyBorder="1" applyAlignment="1">
      <alignment horizontal="center" vertical="center" wrapText="1"/>
    </xf>
    <xf numFmtId="0" fontId="64" fillId="0" borderId="22" xfId="1" applyFont="1" applyFill="1" applyBorder="1" applyAlignment="1">
      <alignment horizontal="center" vertical="center" wrapText="1"/>
    </xf>
    <xf numFmtId="0" fontId="64" fillId="0" borderId="1" xfId="1" applyFont="1" applyFill="1" applyBorder="1" applyAlignment="1">
      <alignment horizontal="center" vertical="center" wrapText="1"/>
    </xf>
    <xf numFmtId="0" fontId="64" fillId="0" borderId="3" xfId="1" applyFont="1" applyFill="1" applyBorder="1" applyAlignment="1">
      <alignment horizontal="center" vertical="center" wrapText="1"/>
    </xf>
    <xf numFmtId="0" fontId="51" fillId="0" borderId="19" xfId="1" applyFont="1" applyFill="1" applyBorder="1" applyAlignment="1">
      <alignment horizontal="center" vertical="center" wrapText="1"/>
    </xf>
    <xf numFmtId="0" fontId="51" fillId="0" borderId="13" xfId="1" applyFont="1" applyFill="1" applyBorder="1" applyAlignment="1">
      <alignment horizontal="center" vertical="center" wrapText="1"/>
    </xf>
    <xf numFmtId="0" fontId="51" fillId="0" borderId="20" xfId="1" applyFont="1" applyFill="1" applyBorder="1" applyAlignment="1">
      <alignment horizontal="center" vertical="center" wrapText="1"/>
    </xf>
    <xf numFmtId="0" fontId="51" fillId="0" borderId="21" xfId="1" applyFont="1" applyFill="1" applyBorder="1" applyAlignment="1">
      <alignment horizontal="center" vertical="center" wrapText="1"/>
    </xf>
    <xf numFmtId="0" fontId="51" fillId="0" borderId="0" xfId="1" applyFont="1" applyFill="1" applyBorder="1" applyAlignment="1">
      <alignment horizontal="center" vertical="center" wrapText="1"/>
    </xf>
    <xf numFmtId="0" fontId="51" fillId="0" borderId="2" xfId="1" applyFont="1" applyFill="1" applyBorder="1" applyAlignment="1">
      <alignment horizontal="center" vertical="center" wrapText="1"/>
    </xf>
    <xf numFmtId="0" fontId="51" fillId="0" borderId="22" xfId="1" applyFont="1" applyFill="1" applyBorder="1" applyAlignment="1">
      <alignment horizontal="center" vertical="center" wrapText="1"/>
    </xf>
    <xf numFmtId="0" fontId="51" fillId="0" borderId="1" xfId="1" applyFont="1" applyFill="1" applyBorder="1" applyAlignment="1">
      <alignment horizontal="center" vertical="center" wrapText="1"/>
    </xf>
    <xf numFmtId="0" fontId="51" fillId="0" borderId="3" xfId="1" applyFont="1" applyFill="1" applyBorder="1" applyAlignment="1">
      <alignment horizontal="center" vertical="center" wrapText="1"/>
    </xf>
    <xf numFmtId="0" fontId="64" fillId="0" borderId="19" xfId="1" applyFont="1" applyFill="1" applyBorder="1" applyAlignment="1">
      <alignment horizontal="center" vertical="center"/>
    </xf>
    <xf numFmtId="0" fontId="64" fillId="0" borderId="13" xfId="1" applyFont="1" applyFill="1" applyBorder="1" applyAlignment="1">
      <alignment horizontal="center" vertical="center"/>
    </xf>
    <xf numFmtId="0" fontId="64" fillId="0" borderId="20" xfId="1" applyFont="1" applyFill="1" applyBorder="1" applyAlignment="1">
      <alignment horizontal="center" vertical="center"/>
    </xf>
    <xf numFmtId="0" fontId="64" fillId="0" borderId="21" xfId="1" applyFont="1" applyFill="1" applyBorder="1" applyAlignment="1">
      <alignment horizontal="center" vertical="center"/>
    </xf>
    <xf numFmtId="0" fontId="64" fillId="0" borderId="0" xfId="1" applyFont="1" applyFill="1" applyBorder="1" applyAlignment="1">
      <alignment horizontal="center" vertical="center"/>
    </xf>
    <xf numFmtId="0" fontId="64" fillId="0" borderId="2" xfId="1" applyFont="1" applyFill="1" applyBorder="1" applyAlignment="1">
      <alignment horizontal="center" vertical="center"/>
    </xf>
    <xf numFmtId="0" fontId="64" fillId="0" borderId="22" xfId="1" applyFont="1" applyFill="1" applyBorder="1" applyAlignment="1">
      <alignment horizontal="center" vertical="center"/>
    </xf>
    <xf numFmtId="0" fontId="64" fillId="0" borderId="1" xfId="1" applyFont="1" applyFill="1" applyBorder="1" applyAlignment="1">
      <alignment horizontal="center" vertical="center"/>
    </xf>
    <xf numFmtId="0" fontId="64" fillId="0" borderId="3" xfId="1" applyFont="1" applyFill="1" applyBorder="1" applyAlignment="1">
      <alignment horizontal="center" vertical="center"/>
    </xf>
    <xf numFmtId="0" fontId="65" fillId="0" borderId="19" xfId="1" applyFont="1" applyFill="1" applyBorder="1" applyAlignment="1">
      <alignment horizontal="center" vertical="center" wrapText="1"/>
    </xf>
    <xf numFmtId="0" fontId="65" fillId="0" borderId="13" xfId="1" applyFont="1" applyFill="1" applyBorder="1" applyAlignment="1">
      <alignment horizontal="center" vertical="center" wrapText="1"/>
    </xf>
    <xf numFmtId="0" fontId="65" fillId="0" borderId="20" xfId="1" applyFont="1" applyFill="1" applyBorder="1" applyAlignment="1">
      <alignment horizontal="center" vertical="center" wrapText="1"/>
    </xf>
    <xf numFmtId="0" fontId="65" fillId="0" borderId="21" xfId="1" applyFont="1" applyFill="1" applyBorder="1" applyAlignment="1">
      <alignment horizontal="center" vertical="center" wrapText="1"/>
    </xf>
    <xf numFmtId="0" fontId="65" fillId="0" borderId="0" xfId="1" applyFont="1" applyFill="1" applyBorder="1" applyAlignment="1">
      <alignment horizontal="center" vertical="center" wrapText="1"/>
    </xf>
    <xf numFmtId="0" fontId="65" fillId="0" borderId="2" xfId="1" applyFont="1" applyFill="1" applyBorder="1" applyAlignment="1">
      <alignment horizontal="center" vertical="center" wrapText="1"/>
    </xf>
    <xf numFmtId="0" fontId="65" fillId="0" borderId="22" xfId="1" applyFont="1" applyFill="1" applyBorder="1" applyAlignment="1">
      <alignment horizontal="center" vertical="center" wrapText="1"/>
    </xf>
    <xf numFmtId="0" fontId="65" fillId="0" borderId="1" xfId="1" applyFont="1" applyFill="1" applyBorder="1" applyAlignment="1">
      <alignment horizontal="center" vertical="center" wrapText="1"/>
    </xf>
    <xf numFmtId="0" fontId="65" fillId="0" borderId="3" xfId="1" applyFont="1" applyFill="1" applyBorder="1" applyAlignment="1">
      <alignment horizontal="center" vertical="center" wrapText="1"/>
    </xf>
    <xf numFmtId="0" fontId="65" fillId="0" borderId="19" xfId="1" applyFont="1" applyFill="1" applyBorder="1" applyAlignment="1">
      <alignment horizontal="center" vertical="center"/>
    </xf>
    <xf numFmtId="0" fontId="65" fillId="0" borderId="13" xfId="1" applyFont="1" applyFill="1" applyBorder="1" applyAlignment="1">
      <alignment horizontal="center" vertical="center"/>
    </xf>
    <xf numFmtId="0" fontId="65" fillId="0" borderId="20" xfId="1" applyFont="1" applyFill="1" applyBorder="1" applyAlignment="1">
      <alignment horizontal="center" vertical="center"/>
    </xf>
    <xf numFmtId="0" fontId="65" fillId="0" borderId="21" xfId="1" applyFont="1" applyFill="1" applyBorder="1" applyAlignment="1">
      <alignment horizontal="center" vertical="center"/>
    </xf>
    <xf numFmtId="0" fontId="65" fillId="0" borderId="0" xfId="1" applyFont="1" applyFill="1" applyBorder="1" applyAlignment="1">
      <alignment horizontal="center" vertical="center"/>
    </xf>
    <xf numFmtId="0" fontId="65" fillId="0" borderId="2" xfId="1" applyFont="1" applyFill="1" applyBorder="1" applyAlignment="1">
      <alignment horizontal="center" vertical="center"/>
    </xf>
    <xf numFmtId="0" fontId="65" fillId="0" borderId="22" xfId="1" applyFont="1" applyFill="1" applyBorder="1" applyAlignment="1">
      <alignment horizontal="center" vertical="center"/>
    </xf>
    <xf numFmtId="0" fontId="65" fillId="0" borderId="1" xfId="1" applyFont="1" applyFill="1" applyBorder="1" applyAlignment="1">
      <alignment horizontal="center" vertical="center"/>
    </xf>
    <xf numFmtId="0" fontId="65" fillId="0" borderId="3" xfId="1" applyFont="1" applyFill="1" applyBorder="1" applyAlignment="1">
      <alignment horizontal="center" vertical="center"/>
    </xf>
    <xf numFmtId="0" fontId="28" fillId="0" borderId="19" xfId="1" applyFont="1" applyFill="1" applyBorder="1" applyAlignment="1">
      <alignment horizontal="center" vertical="center"/>
    </xf>
    <xf numFmtId="0" fontId="28" fillId="0" borderId="13" xfId="1" applyFont="1" applyFill="1" applyBorder="1" applyAlignment="1">
      <alignment horizontal="center" vertical="center"/>
    </xf>
    <xf numFmtId="0" fontId="28" fillId="0" borderId="20" xfId="1" applyFont="1" applyFill="1" applyBorder="1" applyAlignment="1">
      <alignment horizontal="center" vertical="center"/>
    </xf>
    <xf numFmtId="0" fontId="28" fillId="0" borderId="21" xfId="1" applyFont="1" applyFill="1" applyBorder="1" applyAlignment="1">
      <alignment horizontal="center" vertical="center"/>
    </xf>
    <xf numFmtId="0" fontId="28" fillId="0" borderId="0" xfId="1" applyFont="1" applyFill="1" applyBorder="1" applyAlignment="1">
      <alignment horizontal="center" vertical="center"/>
    </xf>
    <xf numFmtId="0" fontId="28" fillId="0" borderId="2" xfId="1" applyFont="1" applyFill="1" applyBorder="1" applyAlignment="1">
      <alignment horizontal="center" vertical="center"/>
    </xf>
    <xf numFmtId="0" fontId="28" fillId="0" borderId="22" xfId="1" applyFont="1" applyFill="1" applyBorder="1" applyAlignment="1">
      <alignment horizontal="center" vertical="center"/>
    </xf>
    <xf numFmtId="0" fontId="28" fillId="0" borderId="1" xfId="1" applyFont="1" applyFill="1" applyBorder="1" applyAlignment="1">
      <alignment horizontal="center" vertical="center"/>
    </xf>
    <xf numFmtId="0" fontId="28" fillId="0" borderId="3" xfId="1" applyFont="1" applyFill="1" applyBorder="1" applyAlignment="1">
      <alignment horizontal="center" vertical="center"/>
    </xf>
    <xf numFmtId="0" fontId="59" fillId="0" borderId="33" xfId="1" applyFont="1" applyFill="1" applyBorder="1" applyAlignment="1">
      <alignment horizontal="center" vertical="center"/>
    </xf>
    <xf numFmtId="0" fontId="59" fillId="0" borderId="34" xfId="1" applyFont="1" applyFill="1" applyBorder="1" applyAlignment="1">
      <alignment horizontal="center" vertical="center"/>
    </xf>
    <xf numFmtId="0" fontId="59" fillId="0" borderId="46" xfId="1" applyFont="1" applyFill="1" applyBorder="1" applyAlignment="1">
      <alignment horizontal="center" vertical="center"/>
    </xf>
    <xf numFmtId="0" fontId="59" fillId="0" borderId="36" xfId="1" applyFont="1" applyFill="1" applyBorder="1" applyAlignment="1">
      <alignment horizontal="center" vertical="center"/>
    </xf>
    <xf numFmtId="0" fontId="59" fillId="0" borderId="37" xfId="1" applyFont="1" applyFill="1" applyBorder="1" applyAlignment="1">
      <alignment horizontal="center" vertical="center"/>
    </xf>
    <xf numFmtId="0" fontId="59" fillId="0" borderId="47" xfId="1" applyFont="1" applyFill="1" applyBorder="1" applyAlignment="1">
      <alignment horizontal="center" vertical="center"/>
    </xf>
    <xf numFmtId="0" fontId="29" fillId="0" borderId="99" xfId="1" applyFont="1" applyFill="1" applyBorder="1" applyAlignment="1">
      <alignment horizontal="center" vertical="center"/>
    </xf>
    <xf numFmtId="0" fontId="29" fillId="0" borderId="76" xfId="1" applyFont="1" applyFill="1" applyBorder="1" applyAlignment="1">
      <alignment horizontal="center" vertical="center"/>
    </xf>
    <xf numFmtId="0" fontId="29" fillId="0" borderId="100" xfId="1" applyFont="1" applyFill="1" applyBorder="1" applyAlignment="1">
      <alignment horizontal="center" vertical="center"/>
    </xf>
    <xf numFmtId="0" fontId="29" fillId="0" borderId="69" xfId="1" applyFont="1" applyFill="1" applyBorder="1" applyAlignment="1">
      <alignment horizontal="center" vertical="center"/>
    </xf>
    <xf numFmtId="0" fontId="39" fillId="0" borderId="69" xfId="1" applyFont="1" applyFill="1" applyBorder="1" applyAlignment="1">
      <alignment horizontal="center" vertical="center"/>
    </xf>
    <xf numFmtId="0" fontId="10" fillId="0" borderId="76" xfId="1" applyFont="1" applyFill="1" applyBorder="1" applyAlignment="1">
      <alignment horizontal="left" vertical="center"/>
    </xf>
    <xf numFmtId="0" fontId="10" fillId="0" borderId="69" xfId="1" applyFont="1" applyFill="1" applyBorder="1" applyAlignment="1">
      <alignment horizontal="left" vertical="center"/>
    </xf>
    <xf numFmtId="0" fontId="39" fillId="0" borderId="69" xfId="1" applyFont="1" applyFill="1" applyBorder="1" applyAlignment="1">
      <alignment horizontal="center" vertical="center" wrapText="1"/>
    </xf>
    <xf numFmtId="0" fontId="10" fillId="0" borderId="78" xfId="1" applyFont="1" applyFill="1" applyBorder="1" applyAlignment="1">
      <alignment horizontal="left" vertical="center"/>
    </xf>
    <xf numFmtId="0" fontId="10" fillId="0" borderId="75" xfId="1" applyFont="1" applyFill="1" applyBorder="1" applyAlignment="1">
      <alignment horizontal="left" vertical="center"/>
    </xf>
    <xf numFmtId="0" fontId="29" fillId="0" borderId="126" xfId="1" applyFont="1" applyFill="1" applyBorder="1" applyAlignment="1">
      <alignment horizontal="center" vertical="center"/>
    </xf>
    <xf numFmtId="0" fontId="29" fillId="0" borderId="101" xfId="1" applyFont="1" applyFill="1" applyBorder="1" applyAlignment="1">
      <alignment horizontal="center" vertical="center"/>
    </xf>
    <xf numFmtId="0" fontId="37" fillId="0" borderId="69" xfId="2" applyNumberFormat="1" applyFont="1" applyBorder="1" applyAlignment="1">
      <alignment horizontal="left" vertical="center"/>
    </xf>
    <xf numFmtId="0" fontId="37" fillId="0" borderId="75" xfId="2" applyNumberFormat="1" applyFont="1" applyBorder="1" applyAlignment="1">
      <alignment horizontal="left" vertical="center"/>
    </xf>
    <xf numFmtId="0" fontId="64" fillId="0" borderId="69" xfId="1" applyFont="1" applyFill="1" applyBorder="1" applyAlignment="1">
      <alignment horizontal="center" vertical="center" wrapText="1"/>
    </xf>
    <xf numFmtId="0" fontId="39" fillId="0" borderId="101" xfId="1" applyFont="1" applyFill="1" applyBorder="1" applyAlignment="1">
      <alignment horizontal="center" vertical="center"/>
    </xf>
    <xf numFmtId="0" fontId="37" fillId="0" borderId="101" xfId="2" applyNumberFormat="1" applyFont="1" applyBorder="1" applyAlignment="1">
      <alignment horizontal="left" vertical="center"/>
    </xf>
    <xf numFmtId="0" fontId="37" fillId="0" borderId="102" xfId="2" applyNumberFormat="1" applyFont="1" applyBorder="1" applyAlignment="1">
      <alignment horizontal="left" vertical="center"/>
    </xf>
    <xf numFmtId="0" fontId="28" fillId="0" borderId="13" xfId="2" applyFont="1" applyBorder="1" applyAlignment="1">
      <alignment vertical="top"/>
    </xf>
    <xf numFmtId="0" fontId="28" fillId="0" borderId="0" xfId="2" applyFont="1" applyBorder="1" applyAlignment="1">
      <alignment vertical="top"/>
    </xf>
    <xf numFmtId="0" fontId="45" fillId="0" borderId="0" xfId="2" applyFont="1" applyBorder="1" applyAlignment="1">
      <alignment horizontal="center" vertical="top" wrapText="1"/>
    </xf>
    <xf numFmtId="0" fontId="45" fillId="0" borderId="8" xfId="2" applyFont="1" applyBorder="1" applyAlignment="1">
      <alignment horizontal="center" vertical="top" wrapText="1"/>
    </xf>
    <xf numFmtId="0" fontId="45" fillId="0" borderId="1" xfId="2" applyFont="1" applyBorder="1" applyAlignment="1">
      <alignment horizontal="center" vertical="top" wrapText="1"/>
    </xf>
    <xf numFmtId="0" fontId="45" fillId="0" borderId="11" xfId="2" applyFont="1" applyBorder="1" applyAlignment="1">
      <alignment horizontal="center" vertical="top" wrapText="1"/>
    </xf>
    <xf numFmtId="0" fontId="28" fillId="0" borderId="80" xfId="1" applyFont="1" applyFill="1" applyBorder="1" applyAlignment="1">
      <alignment horizontal="center" vertical="center" wrapText="1"/>
    </xf>
    <xf numFmtId="0" fontId="28" fillId="0" borderId="80" xfId="1" applyFont="1" applyFill="1" applyBorder="1" applyAlignment="1">
      <alignment horizontal="center" vertical="center"/>
    </xf>
    <xf numFmtId="0" fontId="28" fillId="0" borderId="81" xfId="1" applyFont="1" applyFill="1" applyBorder="1" applyAlignment="1">
      <alignment horizontal="center" vertical="center"/>
    </xf>
    <xf numFmtId="0" fontId="28" fillId="0" borderId="125" xfId="1" applyFont="1" applyFill="1" applyBorder="1" applyAlignment="1">
      <alignment horizontal="center" vertical="center"/>
    </xf>
    <xf numFmtId="0" fontId="37" fillId="0" borderId="19" xfId="2" applyNumberFormat="1" applyFont="1" applyBorder="1" applyAlignment="1">
      <alignment horizontal="center" vertical="center" wrapText="1"/>
    </xf>
    <xf numFmtId="0" fontId="37" fillId="0" borderId="13" xfId="2" applyNumberFormat="1" applyFont="1" applyBorder="1" applyAlignment="1">
      <alignment horizontal="center" vertical="center" wrapText="1"/>
    </xf>
    <xf numFmtId="0" fontId="37" fillId="0" borderId="21" xfId="2" applyNumberFormat="1" applyFont="1" applyBorder="1" applyAlignment="1">
      <alignment horizontal="center" vertical="center" wrapText="1"/>
    </xf>
    <xf numFmtId="0" fontId="37" fillId="0" borderId="0" xfId="2" applyNumberFormat="1" applyFont="1" applyBorder="1" applyAlignment="1">
      <alignment horizontal="center" vertical="center" wrapText="1"/>
    </xf>
    <xf numFmtId="0" fontId="37" fillId="0" borderId="22" xfId="2" applyNumberFormat="1" applyFont="1" applyBorder="1" applyAlignment="1">
      <alignment horizontal="center" vertical="center" wrapText="1"/>
    </xf>
    <xf numFmtId="0" fontId="37" fillId="0" borderId="1" xfId="2" applyNumberFormat="1" applyFont="1" applyBorder="1" applyAlignment="1">
      <alignment horizontal="center" vertical="center" wrapText="1"/>
    </xf>
    <xf numFmtId="0" fontId="31" fillId="0" borderId="13" xfId="1" applyFont="1" applyFill="1" applyBorder="1" applyAlignment="1">
      <alignment horizontal="center" vertical="center"/>
    </xf>
    <xf numFmtId="0" fontId="31" fillId="0" borderId="0" xfId="1" applyFont="1" applyFill="1" applyBorder="1" applyAlignment="1">
      <alignment horizontal="center" vertical="center"/>
    </xf>
    <xf numFmtId="0" fontId="37" fillId="0" borderId="69" xfId="2" applyNumberFormat="1" applyFont="1" applyBorder="1" applyAlignment="1">
      <alignment horizontal="center" vertical="center"/>
    </xf>
    <xf numFmtId="0" fontId="39" fillId="0" borderId="19" xfId="1" applyFont="1" applyFill="1" applyBorder="1" applyAlignment="1">
      <alignment horizontal="center" vertical="center" wrapText="1"/>
    </xf>
    <xf numFmtId="0" fontId="39" fillId="0" borderId="13" xfId="1" applyFont="1" applyFill="1" applyBorder="1" applyAlignment="1">
      <alignment horizontal="center" vertical="center" wrapText="1"/>
    </xf>
    <xf numFmtId="0" fontId="39" fillId="0" borderId="20" xfId="1" applyFont="1" applyFill="1" applyBorder="1" applyAlignment="1">
      <alignment horizontal="center" vertical="center" wrapText="1"/>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28" fillId="0" borderId="10" xfId="2" applyFont="1" applyBorder="1" applyAlignment="1">
      <alignment horizontal="center" vertical="top"/>
    </xf>
    <xf numFmtId="0" fontId="28" fillId="0" borderId="8" xfId="2" applyFont="1" applyBorder="1" applyAlignment="1">
      <alignment horizontal="center" vertical="top"/>
    </xf>
    <xf numFmtId="0" fontId="29" fillId="0" borderId="29" xfId="1" applyFont="1" applyFill="1" applyBorder="1" applyAlignment="1">
      <alignment horizontal="center" vertical="center"/>
    </xf>
    <xf numFmtId="0" fontId="29" fillId="0" borderId="13" xfId="1" applyFont="1" applyFill="1" applyBorder="1" applyAlignment="1">
      <alignment horizontal="center" vertical="center"/>
    </xf>
    <xf numFmtId="0" fontId="29" fillId="0" borderId="12" xfId="1" applyFont="1" applyFill="1" applyBorder="1" applyAlignment="1">
      <alignment horizontal="center" vertical="center"/>
    </xf>
    <xf numFmtId="0" fontId="29" fillId="0" borderId="7" xfId="1" applyFont="1" applyFill="1" applyBorder="1" applyAlignment="1">
      <alignment horizontal="center" vertical="center"/>
    </xf>
    <xf numFmtId="0" fontId="50" fillId="0" borderId="14" xfId="1" applyFont="1" applyFill="1" applyBorder="1" applyAlignment="1">
      <alignment horizontal="center" vertical="center" justifyLastLine="1"/>
    </xf>
    <xf numFmtId="0" fontId="50" fillId="0" borderId="15" xfId="1" applyFont="1" applyFill="1" applyBorder="1" applyAlignment="1">
      <alignment horizontal="center" vertical="center" justifyLastLine="1"/>
    </xf>
    <xf numFmtId="0" fontId="20" fillId="0" borderId="14" xfId="1" applyFont="1" applyFill="1" applyBorder="1" applyAlignment="1">
      <alignment horizontal="center" vertical="center"/>
    </xf>
    <xf numFmtId="0" fontId="20" fillId="0" borderId="15" xfId="1" applyFont="1" applyFill="1" applyBorder="1" applyAlignment="1">
      <alignment horizontal="center" vertical="center"/>
    </xf>
    <xf numFmtId="0" fontId="20" fillId="0" borderId="23" xfId="1" applyFont="1" applyFill="1" applyBorder="1" applyAlignment="1">
      <alignment horizontal="center" vertical="center"/>
    </xf>
    <xf numFmtId="0" fontId="42" fillId="0" borderId="14" xfId="1" quotePrefix="1" applyNumberFormat="1" applyFont="1" applyFill="1" applyBorder="1" applyAlignment="1">
      <alignment horizontal="right" vertical="center"/>
    </xf>
    <xf numFmtId="0" fontId="42" fillId="0" borderId="15" xfId="1" quotePrefix="1" applyNumberFormat="1" applyFont="1" applyFill="1" applyBorder="1" applyAlignment="1">
      <alignment horizontal="right" vertical="center"/>
    </xf>
    <xf numFmtId="0" fontId="20" fillId="0" borderId="25" xfId="1" applyFont="1" applyFill="1" applyBorder="1" applyAlignment="1">
      <alignment horizontal="center"/>
    </xf>
    <xf numFmtId="0" fontId="50" fillId="0" borderId="19" xfId="1" applyFont="1" applyFill="1" applyBorder="1" applyAlignment="1">
      <alignment horizontal="center" vertical="center" justifyLastLine="1"/>
    </xf>
    <xf numFmtId="0" fontId="50" fillId="0" borderId="13" xfId="1" applyFont="1" applyFill="1" applyBorder="1" applyAlignment="1">
      <alignment horizontal="center" vertical="center" justifyLastLine="1"/>
    </xf>
    <xf numFmtId="0" fontId="50" fillId="0" borderId="20" xfId="1" applyFont="1" applyFill="1" applyBorder="1" applyAlignment="1">
      <alignment horizontal="center" vertical="center" justifyLastLine="1"/>
    </xf>
    <xf numFmtId="0" fontId="50" fillId="0" borderId="21" xfId="1" applyFont="1" applyFill="1" applyBorder="1" applyAlignment="1">
      <alignment horizontal="center" vertical="center" justifyLastLine="1"/>
    </xf>
    <xf numFmtId="0" fontId="50" fillId="0" borderId="0" xfId="1" applyFont="1" applyFill="1" applyBorder="1" applyAlignment="1">
      <alignment horizontal="center" vertical="center" justifyLastLine="1"/>
    </xf>
    <xf numFmtId="0" fontId="50" fillId="0" borderId="2" xfId="1" applyFont="1" applyFill="1" applyBorder="1" applyAlignment="1">
      <alignment horizontal="center" vertical="center" justifyLastLine="1"/>
    </xf>
    <xf numFmtId="0" fontId="50" fillId="0" borderId="24" xfId="1" applyFont="1" applyFill="1" applyBorder="1" applyAlignment="1">
      <alignment horizontal="center" vertical="center" justifyLastLine="1"/>
    </xf>
    <xf numFmtId="0" fontId="50" fillId="0" borderId="7" xfId="1" applyFont="1" applyFill="1" applyBorder="1" applyAlignment="1">
      <alignment horizontal="center" vertical="center" justifyLastLine="1"/>
    </xf>
    <xf numFmtId="0" fontId="50" fillId="0" borderId="32" xfId="1" applyFont="1" applyFill="1" applyBorder="1" applyAlignment="1">
      <alignment horizontal="center" vertical="center" justifyLastLine="1"/>
    </xf>
    <xf numFmtId="0" fontId="42" fillId="0" borderId="19" xfId="1" quotePrefix="1" applyNumberFormat="1" applyFont="1" applyFill="1" applyBorder="1" applyAlignment="1">
      <alignment horizontal="right" vertical="center"/>
    </xf>
    <xf numFmtId="0" fontId="42" fillId="0" borderId="13" xfId="1" quotePrefix="1" applyNumberFormat="1" applyFont="1" applyFill="1" applyBorder="1" applyAlignment="1">
      <alignment horizontal="right" vertical="center"/>
    </xf>
    <xf numFmtId="0" fontId="42" fillId="0" borderId="21" xfId="1" quotePrefix="1" applyNumberFormat="1" applyFont="1" applyFill="1" applyBorder="1" applyAlignment="1">
      <alignment horizontal="right" vertical="center"/>
    </xf>
    <xf numFmtId="0" fontId="42" fillId="0" borderId="0" xfId="1" quotePrefix="1" applyNumberFormat="1" applyFont="1" applyFill="1" applyBorder="1" applyAlignment="1">
      <alignment horizontal="right" vertical="center"/>
    </xf>
    <xf numFmtId="0" fontId="42" fillId="0" borderId="24" xfId="1" quotePrefix="1" applyNumberFormat="1" applyFont="1" applyFill="1" applyBorder="1" applyAlignment="1">
      <alignment horizontal="right" vertical="center"/>
    </xf>
    <xf numFmtId="0" fontId="42" fillId="0" borderId="7" xfId="1" quotePrefix="1" applyNumberFormat="1" applyFont="1" applyFill="1" applyBorder="1" applyAlignment="1">
      <alignment horizontal="right" vertical="center"/>
    </xf>
    <xf numFmtId="176" fontId="52" fillId="0" borderId="10" xfId="1" applyNumberFormat="1" applyFont="1" applyFill="1" applyBorder="1" applyAlignment="1">
      <alignment horizontal="center"/>
    </xf>
    <xf numFmtId="176" fontId="52" fillId="0" borderId="8" xfId="1" applyNumberFormat="1" applyFont="1" applyFill="1" applyBorder="1" applyAlignment="1">
      <alignment horizontal="center"/>
    </xf>
    <xf numFmtId="176" fontId="52" fillId="0" borderId="31" xfId="1" applyNumberFormat="1" applyFont="1" applyFill="1" applyBorder="1" applyAlignment="1">
      <alignment horizontal="center"/>
    </xf>
    <xf numFmtId="0" fontId="20" fillId="0" borderId="19" xfId="1" applyFont="1" applyFill="1" applyBorder="1" applyAlignment="1">
      <alignment horizontal="center" vertical="center"/>
    </xf>
    <xf numFmtId="0" fontId="20" fillId="0" borderId="13" xfId="1" applyFont="1" applyFill="1" applyBorder="1" applyAlignment="1">
      <alignment horizontal="center" vertical="center"/>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24" xfId="1" applyFont="1" applyFill="1" applyBorder="1" applyAlignment="1">
      <alignment horizontal="center" vertical="center"/>
    </xf>
    <xf numFmtId="0" fontId="20" fillId="0" borderId="7" xfId="1" applyFont="1" applyFill="1" applyBorder="1" applyAlignment="1">
      <alignment horizontal="center" vertical="center"/>
    </xf>
    <xf numFmtId="0" fontId="20" fillId="0" borderId="32" xfId="1" applyFont="1" applyFill="1" applyBorder="1" applyAlignment="1">
      <alignment horizontal="center" vertical="center"/>
    </xf>
    <xf numFmtId="0" fontId="42" fillId="0" borderId="14" xfId="1" applyNumberFormat="1" applyFont="1" applyFill="1" applyBorder="1" applyAlignment="1">
      <alignment horizontal="right" vertical="center"/>
    </xf>
    <xf numFmtId="0" fontId="42" fillId="0" borderId="15" xfId="1" applyNumberFormat="1" applyFont="1" applyFill="1" applyBorder="1" applyAlignment="1">
      <alignment horizontal="right" vertical="center"/>
    </xf>
    <xf numFmtId="0" fontId="23" fillId="0" borderId="14" xfId="1" applyFont="1" applyFill="1" applyBorder="1" applyAlignment="1">
      <alignment horizontal="center" vertical="center" shrinkToFit="1"/>
    </xf>
    <xf numFmtId="0" fontId="23" fillId="0" borderId="15" xfId="1" applyFont="1" applyFill="1" applyBorder="1" applyAlignment="1">
      <alignment horizontal="center" vertical="center" shrinkToFit="1"/>
    </xf>
    <xf numFmtId="0" fontId="23" fillId="0" borderId="23" xfId="1" applyFont="1" applyFill="1" applyBorder="1" applyAlignment="1">
      <alignment horizontal="center" vertical="center" shrinkToFit="1"/>
    </xf>
    <xf numFmtId="0" fontId="23" fillId="0" borderId="19" xfId="1" applyFont="1" applyFill="1" applyBorder="1" applyAlignment="1">
      <alignment horizontal="center" vertical="center" shrinkToFit="1"/>
    </xf>
    <xf numFmtId="0" fontId="23" fillId="0" borderId="13" xfId="1" applyFont="1" applyFill="1" applyBorder="1" applyAlignment="1">
      <alignment horizontal="center" vertical="center" shrinkToFit="1"/>
    </xf>
    <xf numFmtId="0" fontId="23" fillId="0" borderId="20" xfId="1" applyFont="1" applyFill="1" applyBorder="1" applyAlignment="1">
      <alignment horizontal="center" vertical="center" shrinkToFit="1"/>
    </xf>
    <xf numFmtId="0" fontId="50" fillId="0" borderId="109" xfId="1" applyFont="1" applyFill="1" applyBorder="1" applyAlignment="1">
      <alignment horizontal="center" vertical="center" justifyLastLine="1"/>
    </xf>
    <xf numFmtId="0" fontId="50" fillId="0" borderId="110" xfId="1" applyFont="1" applyFill="1" applyBorder="1" applyAlignment="1">
      <alignment horizontal="center" vertical="center" justifyLastLine="1"/>
    </xf>
    <xf numFmtId="0" fontId="50" fillId="0" borderId="111" xfId="1" applyFont="1" applyFill="1" applyBorder="1" applyAlignment="1">
      <alignment horizontal="center" vertical="center" justifyLastLine="1"/>
    </xf>
    <xf numFmtId="0" fontId="50" fillId="0" borderId="116" xfId="1" applyFont="1" applyFill="1" applyBorder="1" applyAlignment="1">
      <alignment horizontal="center" vertical="center" justifyLastLine="1"/>
    </xf>
    <xf numFmtId="0" fontId="23" fillId="0" borderId="22" xfId="1" applyFont="1" applyFill="1" applyBorder="1" applyAlignment="1">
      <alignment horizontal="right" vertical="center" shrinkToFit="1"/>
    </xf>
    <xf numFmtId="0" fontId="23" fillId="0" borderId="1" xfId="1" applyFont="1" applyFill="1" applyBorder="1" applyAlignment="1">
      <alignment horizontal="right" vertical="center" shrinkToFit="1"/>
    </xf>
    <xf numFmtId="0" fontId="23" fillId="0" borderId="3" xfId="1" applyFont="1" applyFill="1" applyBorder="1" applyAlignment="1">
      <alignment horizontal="right" vertical="center" shrinkToFit="1"/>
    </xf>
    <xf numFmtId="0" fontId="23" fillId="0" borderId="14" xfId="1" applyFont="1" applyFill="1" applyBorder="1" applyAlignment="1">
      <alignment horizontal="right" vertical="center" shrinkToFit="1"/>
    </xf>
    <xf numFmtId="0" fontId="23" fillId="0" borderId="15" xfId="1" applyFont="1" applyFill="1" applyBorder="1" applyAlignment="1">
      <alignment horizontal="right" vertical="center" shrinkToFit="1"/>
    </xf>
    <xf numFmtId="0" fontId="23" fillId="0" borderId="23" xfId="1" applyFont="1" applyFill="1" applyBorder="1" applyAlignment="1">
      <alignment horizontal="right" vertical="center" shrinkToFit="1"/>
    </xf>
    <xf numFmtId="0" fontId="50" fillId="0" borderId="14" xfId="1" applyFont="1" applyFill="1" applyBorder="1" applyAlignment="1">
      <alignment horizontal="center" vertical="center"/>
    </xf>
    <xf numFmtId="0" fontId="50" fillId="0" borderId="15" xfId="1" applyFont="1" applyFill="1" applyBorder="1" applyAlignment="1">
      <alignment horizontal="center" vertical="center"/>
    </xf>
    <xf numFmtId="0" fontId="50" fillId="0" borderId="23" xfId="1" applyFont="1" applyFill="1" applyBorder="1" applyAlignment="1">
      <alignment horizontal="center" vertical="center"/>
    </xf>
    <xf numFmtId="0" fontId="50" fillId="0" borderId="19" xfId="1" applyFont="1" applyFill="1" applyBorder="1" applyAlignment="1">
      <alignment horizontal="center" vertical="center"/>
    </xf>
    <xf numFmtId="0" fontId="50" fillId="0" borderId="13" xfId="1" applyFont="1" applyFill="1" applyBorder="1" applyAlignment="1">
      <alignment horizontal="center" vertical="center"/>
    </xf>
    <xf numFmtId="0" fontId="50" fillId="0" borderId="20" xfId="1" applyFont="1" applyFill="1" applyBorder="1" applyAlignment="1">
      <alignment horizontal="center" vertical="center"/>
    </xf>
    <xf numFmtId="0" fontId="50" fillId="0" borderId="21" xfId="1" applyFont="1" applyFill="1" applyBorder="1" applyAlignment="1">
      <alignment horizontal="center" vertical="center"/>
    </xf>
    <xf numFmtId="0" fontId="50" fillId="0" borderId="0" xfId="1" applyFont="1" applyFill="1" applyBorder="1" applyAlignment="1">
      <alignment horizontal="center" vertical="center"/>
    </xf>
    <xf numFmtId="0" fontId="50" fillId="0" borderId="2" xfId="1" applyFont="1" applyFill="1" applyBorder="1" applyAlignment="1">
      <alignment horizontal="center" vertical="center"/>
    </xf>
    <xf numFmtId="0" fontId="50" fillId="0" borderId="22" xfId="1" applyFont="1" applyFill="1" applyBorder="1" applyAlignment="1">
      <alignment horizontal="center" vertical="center"/>
    </xf>
    <xf numFmtId="0" fontId="50" fillId="0" borderId="1" xfId="1" applyFont="1" applyFill="1" applyBorder="1" applyAlignment="1">
      <alignment horizontal="center" vertical="center"/>
    </xf>
    <xf numFmtId="0" fontId="50" fillId="0" borderId="3" xfId="1" applyFont="1" applyFill="1" applyBorder="1" applyAlignment="1">
      <alignment horizontal="center" vertical="center"/>
    </xf>
    <xf numFmtId="0" fontId="56" fillId="0" borderId="19" xfId="1" applyFont="1" applyFill="1" applyBorder="1" applyAlignment="1">
      <alignment horizontal="center" vertical="center" wrapText="1" justifyLastLine="1"/>
    </xf>
    <xf numFmtId="0" fontId="56" fillId="0" borderId="13" xfId="1" applyFont="1" applyFill="1" applyBorder="1" applyAlignment="1">
      <alignment horizontal="center" vertical="center" justifyLastLine="1"/>
    </xf>
    <xf numFmtId="0" fontId="56" fillId="0" borderId="20" xfId="1" applyFont="1" applyFill="1" applyBorder="1" applyAlignment="1">
      <alignment horizontal="center" vertical="center" justifyLastLine="1"/>
    </xf>
    <xf numFmtId="0" fontId="56" fillId="0" borderId="21" xfId="1" applyFont="1" applyFill="1" applyBorder="1" applyAlignment="1">
      <alignment horizontal="center" vertical="center" justifyLastLine="1"/>
    </xf>
    <xf numFmtId="0" fontId="56" fillId="0" borderId="0" xfId="1" applyFont="1" applyFill="1" applyBorder="1" applyAlignment="1">
      <alignment horizontal="center" vertical="center" justifyLastLine="1"/>
    </xf>
    <xf numFmtId="0" fontId="56" fillId="0" borderId="2" xfId="1" applyFont="1" applyFill="1" applyBorder="1" applyAlignment="1">
      <alignment horizontal="center" vertical="center" justifyLastLine="1"/>
    </xf>
    <xf numFmtId="0" fontId="56" fillId="0" borderId="22" xfId="1" applyFont="1" applyFill="1" applyBorder="1" applyAlignment="1">
      <alignment horizontal="center" vertical="center" justifyLastLine="1"/>
    </xf>
    <xf numFmtId="0" fontId="56" fillId="0" borderId="1" xfId="1" applyFont="1" applyFill="1" applyBorder="1" applyAlignment="1">
      <alignment horizontal="center" vertical="center" justifyLastLine="1"/>
    </xf>
    <xf numFmtId="0" fontId="56" fillId="0" borderId="3" xfId="1" applyFont="1" applyFill="1" applyBorder="1" applyAlignment="1">
      <alignment horizontal="center" vertical="center" justifyLastLine="1"/>
    </xf>
    <xf numFmtId="0" fontId="50" fillId="0" borderId="109" xfId="1" applyFont="1" applyFill="1" applyBorder="1" applyAlignment="1">
      <alignment horizontal="center" vertical="center"/>
    </xf>
    <xf numFmtId="0" fontId="50" fillId="0" borderId="110" xfId="1" applyFont="1" applyFill="1" applyBorder="1" applyAlignment="1">
      <alignment horizontal="center" vertical="center"/>
    </xf>
    <xf numFmtId="0" fontId="50" fillId="0" borderId="111" xfId="1" applyFont="1" applyFill="1" applyBorder="1" applyAlignment="1">
      <alignment horizontal="center" vertical="center"/>
    </xf>
    <xf numFmtId="0" fontId="50" fillId="0" borderId="112" xfId="1" applyFont="1" applyFill="1" applyBorder="1" applyAlignment="1">
      <alignment horizontal="center" vertical="center"/>
    </xf>
    <xf numFmtId="3" fontId="42" fillId="0" borderId="14" xfId="1" applyNumberFormat="1" applyFont="1" applyFill="1" applyBorder="1" applyAlignment="1">
      <alignment horizontal="right" vertical="center"/>
    </xf>
    <xf numFmtId="3" fontId="42" fillId="0" borderId="15" xfId="1" applyNumberFormat="1" applyFont="1" applyFill="1" applyBorder="1" applyAlignment="1">
      <alignment horizontal="right" vertical="center"/>
    </xf>
    <xf numFmtId="0" fontId="50" fillId="0" borderId="109" xfId="1" applyFont="1" applyFill="1" applyBorder="1" applyAlignment="1">
      <alignment horizontal="distributed" vertical="center" justifyLastLine="1"/>
    </xf>
    <xf numFmtId="0" fontId="50" fillId="0" borderId="110" xfId="1" applyFont="1" applyFill="1" applyBorder="1" applyAlignment="1">
      <alignment horizontal="distributed" vertical="center" justifyLastLine="1"/>
    </xf>
    <xf numFmtId="0" fontId="50" fillId="0" borderId="111" xfId="1" applyFont="1" applyFill="1" applyBorder="1" applyAlignment="1">
      <alignment horizontal="distributed" vertical="center" justifyLastLine="1"/>
    </xf>
    <xf numFmtId="0" fontId="50" fillId="0" borderId="112" xfId="1" applyFont="1" applyFill="1" applyBorder="1" applyAlignment="1">
      <alignment horizontal="distributed" vertical="center" justifyLastLine="1"/>
    </xf>
    <xf numFmtId="49" fontId="1" fillId="0" borderId="29" xfId="1" applyNumberFormat="1" applyFont="1" applyFill="1" applyBorder="1" applyAlignment="1">
      <alignment horizontal="center" vertical="center" textRotation="255"/>
    </xf>
    <xf numFmtId="0" fontId="1" fillId="0" borderId="13" xfId="1" applyFont="1" applyFill="1" applyBorder="1" applyAlignment="1">
      <alignment horizontal="center" vertical="center" textRotation="255"/>
    </xf>
    <xf numFmtId="0" fontId="1" fillId="0" borderId="20" xfId="1" applyFont="1" applyFill="1" applyBorder="1" applyAlignment="1">
      <alignment horizontal="center" vertical="center" textRotation="255"/>
    </xf>
    <xf numFmtId="0" fontId="1" fillId="0" borderId="5" xfId="1" applyFont="1" applyFill="1" applyBorder="1" applyAlignment="1">
      <alignment horizontal="center" vertical="center" textRotation="255"/>
    </xf>
    <xf numFmtId="0" fontId="1" fillId="0" borderId="0" xfId="1" applyFont="1" applyFill="1" applyBorder="1" applyAlignment="1">
      <alignment horizontal="center" vertical="center" textRotation="255"/>
    </xf>
    <xf numFmtId="0" fontId="1" fillId="0" borderId="2" xfId="1" applyFont="1" applyFill="1" applyBorder="1" applyAlignment="1">
      <alignment horizontal="center" vertical="center" textRotation="255"/>
    </xf>
    <xf numFmtId="0" fontId="1" fillId="0" borderId="9" xfId="1" applyFont="1" applyFill="1" applyBorder="1" applyAlignment="1">
      <alignment horizontal="center" vertical="center" textRotation="255"/>
    </xf>
    <xf numFmtId="0" fontId="1" fillId="0" borderId="1" xfId="1" applyFont="1" applyFill="1" applyBorder="1" applyAlignment="1">
      <alignment horizontal="center" vertical="center" textRotation="255"/>
    </xf>
    <xf numFmtId="0" fontId="1" fillId="0" borderId="3" xfId="1" applyFont="1" applyFill="1" applyBorder="1" applyAlignment="1">
      <alignment horizontal="center" vertical="center" textRotation="255"/>
    </xf>
    <xf numFmtId="0" fontId="50" fillId="0" borderId="21" xfId="1" applyFont="1" applyFill="1" applyBorder="1" applyAlignment="1">
      <alignment horizontal="distributed" vertical="center" justifyLastLine="1"/>
    </xf>
    <xf numFmtId="0" fontId="50" fillId="0" borderId="0" xfId="1" applyFont="1" applyFill="1" applyBorder="1" applyAlignment="1">
      <alignment horizontal="distributed" vertical="center" justifyLastLine="1"/>
    </xf>
    <xf numFmtId="0" fontId="50" fillId="0" borderId="2" xfId="1" applyFont="1" applyFill="1" applyBorder="1" applyAlignment="1">
      <alignment horizontal="distributed" vertical="center" justifyLastLine="1"/>
    </xf>
    <xf numFmtId="0" fontId="50" fillId="0" borderId="39" xfId="1" applyFont="1" applyFill="1" applyBorder="1" applyAlignment="1">
      <alignment horizontal="center" vertical="center"/>
    </xf>
    <xf numFmtId="0" fontId="50" fillId="0" borderId="16" xfId="1" applyFont="1" applyFill="1" applyBorder="1" applyAlignment="1">
      <alignment horizontal="center" vertical="center"/>
    </xf>
    <xf numFmtId="0" fontId="50" fillId="0" borderId="40" xfId="1" applyFont="1" applyFill="1" applyBorder="1" applyAlignment="1">
      <alignment horizontal="center" vertical="center"/>
    </xf>
    <xf numFmtId="0" fontId="50" fillId="0" borderId="41" xfId="1" applyFont="1" applyFill="1" applyBorder="1" applyAlignment="1">
      <alignment horizontal="center" vertical="center"/>
    </xf>
    <xf numFmtId="0" fontId="50" fillId="0" borderId="17" xfId="1" applyFont="1" applyFill="1" applyBorder="1" applyAlignment="1">
      <alignment horizontal="center" vertical="center"/>
    </xf>
    <xf numFmtId="0" fontId="50" fillId="0" borderId="42" xfId="1" applyFont="1" applyFill="1" applyBorder="1" applyAlignment="1">
      <alignment horizontal="center" vertical="center"/>
    </xf>
    <xf numFmtId="0" fontId="50" fillId="0" borderId="43" xfId="1" applyFont="1" applyFill="1" applyBorder="1" applyAlignment="1">
      <alignment horizontal="center" vertical="center"/>
    </xf>
    <xf numFmtId="0" fontId="50" fillId="0" borderId="18" xfId="1" applyFont="1" applyFill="1" applyBorder="1" applyAlignment="1">
      <alignment horizontal="center" vertical="center"/>
    </xf>
    <xf numFmtId="0" fontId="50" fillId="0" borderId="44" xfId="1" applyFont="1" applyFill="1" applyBorder="1" applyAlignment="1">
      <alignment horizontal="center" vertical="center"/>
    </xf>
    <xf numFmtId="0" fontId="50" fillId="0" borderId="113" xfId="1" applyFont="1" applyFill="1" applyBorder="1" applyAlignment="1">
      <alignment horizontal="center" vertical="center"/>
    </xf>
    <xf numFmtId="0" fontId="50" fillId="0" borderId="114" xfId="1" applyFont="1" applyFill="1" applyBorder="1" applyAlignment="1">
      <alignment horizontal="center" vertical="center"/>
    </xf>
    <xf numFmtId="0" fontId="50" fillId="0" borderId="115" xfId="1" applyFont="1" applyFill="1" applyBorder="1" applyAlignment="1">
      <alignment horizontal="center" vertical="center"/>
    </xf>
    <xf numFmtId="0" fontId="24" fillId="0" borderId="69" xfId="1" applyFont="1" applyFill="1" applyBorder="1" applyAlignment="1">
      <alignment horizontal="center" vertical="center" wrapText="1"/>
    </xf>
    <xf numFmtId="0" fontId="24" fillId="0" borderId="69" xfId="1" applyFont="1" applyFill="1" applyBorder="1" applyAlignment="1">
      <alignment horizontal="center" vertical="center"/>
    </xf>
    <xf numFmtId="0" fontId="24" fillId="0" borderId="101" xfId="1" applyFont="1" applyFill="1" applyBorder="1" applyAlignment="1">
      <alignment horizontal="center" vertical="center"/>
    </xf>
    <xf numFmtId="0" fontId="51" fillId="0" borderId="13" xfId="1" applyFont="1" applyFill="1" applyBorder="1" applyAlignment="1">
      <alignment horizontal="right" vertical="top"/>
    </xf>
    <xf numFmtId="0" fontId="51" fillId="0" borderId="10" xfId="1" applyFont="1" applyFill="1" applyBorder="1" applyAlignment="1">
      <alignment horizontal="right" vertical="top"/>
    </xf>
    <xf numFmtId="0" fontId="51" fillId="0" borderId="0" xfId="1" applyFont="1" applyFill="1" applyBorder="1" applyAlignment="1">
      <alignment horizontal="right" vertical="top"/>
    </xf>
    <xf numFmtId="0" fontId="51" fillId="0" borderId="8" xfId="1" applyFont="1" applyFill="1" applyBorder="1" applyAlignment="1">
      <alignment horizontal="right" vertical="top"/>
    </xf>
    <xf numFmtId="0" fontId="51" fillId="0" borderId="7" xfId="1" applyFont="1" applyFill="1" applyBorder="1" applyAlignment="1">
      <alignment horizontal="right" vertical="top"/>
    </xf>
    <xf numFmtId="0" fontId="51" fillId="0" borderId="31" xfId="1" applyFont="1" applyFill="1" applyBorder="1" applyAlignment="1">
      <alignment horizontal="right" vertical="top"/>
    </xf>
    <xf numFmtId="0" fontId="44" fillId="0" borderId="24" xfId="1" applyNumberFormat="1" applyFont="1" applyFill="1" applyBorder="1" applyAlignment="1">
      <alignment horizontal="center" vertical="center"/>
    </xf>
    <xf numFmtId="0" fontId="44" fillId="0" borderId="7" xfId="1" applyNumberFormat="1" applyFont="1" applyFill="1" applyBorder="1" applyAlignment="1">
      <alignment horizontal="center" vertical="center"/>
    </xf>
    <xf numFmtId="0" fontId="44" fillId="0" borderId="32" xfId="1" applyNumberFormat="1" applyFont="1" applyFill="1" applyBorder="1" applyAlignment="1">
      <alignment horizontal="center" vertical="center"/>
    </xf>
    <xf numFmtId="0" fontId="29" fillId="0" borderId="21"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22" xfId="1" applyFont="1" applyFill="1" applyBorder="1" applyAlignment="1">
      <alignment horizontal="center" vertical="center"/>
    </xf>
    <xf numFmtId="0" fontId="29" fillId="0" borderId="3" xfId="1" applyFont="1" applyFill="1" applyBorder="1" applyAlignment="1">
      <alignment horizontal="center" vertical="center"/>
    </xf>
    <xf numFmtId="0" fontId="51" fillId="0" borderId="108" xfId="1" applyFont="1" applyFill="1" applyBorder="1" applyAlignment="1">
      <alignment horizontal="right" vertical="top"/>
    </xf>
    <xf numFmtId="0" fontId="51" fillId="0" borderId="25" xfId="1" applyFont="1" applyFill="1" applyBorder="1" applyAlignment="1">
      <alignment horizontal="right" vertical="top"/>
    </xf>
    <xf numFmtId="0" fontId="35" fillId="0" borderId="15" xfId="1" applyNumberFormat="1" applyFont="1" applyFill="1" applyBorder="1" applyAlignment="1">
      <alignment horizontal="right" vertical="center"/>
    </xf>
    <xf numFmtId="0" fontId="39" fillId="0" borderId="6" xfId="1" applyFont="1" applyFill="1" applyBorder="1" applyAlignment="1">
      <alignment horizontal="center" vertical="center" wrapText="1"/>
    </xf>
    <xf numFmtId="0" fontId="39" fillId="0" borderId="4" xfId="1" applyFont="1" applyFill="1" applyBorder="1" applyAlignment="1">
      <alignment horizontal="center" vertical="center"/>
    </xf>
    <xf numFmtId="0" fontId="39" fillId="0" borderId="27" xfId="1" applyFont="1" applyFill="1" applyBorder="1" applyAlignment="1">
      <alignment horizontal="center" vertical="center"/>
    </xf>
    <xf numFmtId="0" fontId="39" fillId="0" borderId="5" xfId="1" applyFont="1" applyFill="1" applyBorder="1" applyAlignment="1">
      <alignment horizontal="center" vertical="center" wrapText="1"/>
    </xf>
    <xf numFmtId="0" fontId="39" fillId="0" borderId="5" xfId="1" applyFont="1" applyFill="1" applyBorder="1" applyAlignment="1">
      <alignment horizontal="center" vertical="center"/>
    </xf>
    <xf numFmtId="0" fontId="39" fillId="0" borderId="12" xfId="1" applyFont="1" applyFill="1" applyBorder="1" applyAlignment="1">
      <alignment horizontal="center" vertical="center"/>
    </xf>
    <xf numFmtId="0" fontId="39" fillId="0" borderId="7" xfId="1" applyFont="1" applyFill="1" applyBorder="1" applyAlignment="1">
      <alignment horizontal="center" vertical="center"/>
    </xf>
    <xf numFmtId="0" fontId="39" fillId="0" borderId="32" xfId="1" applyFont="1" applyFill="1" applyBorder="1" applyAlignment="1">
      <alignment horizontal="center" vertical="center"/>
    </xf>
    <xf numFmtId="49" fontId="1" fillId="0" borderId="13" xfId="1" applyNumberFormat="1" applyFont="1" applyFill="1" applyBorder="1" applyAlignment="1">
      <alignment horizontal="center" vertical="center" textRotation="255"/>
    </xf>
    <xf numFmtId="49" fontId="1" fillId="0" borderId="20" xfId="1" applyNumberFormat="1" applyFont="1" applyFill="1" applyBorder="1" applyAlignment="1">
      <alignment horizontal="center" vertical="center" textRotation="255"/>
    </xf>
    <xf numFmtId="49" fontId="1" fillId="0" borderId="5" xfId="1" applyNumberFormat="1" applyFont="1" applyFill="1" applyBorder="1" applyAlignment="1">
      <alignment horizontal="center" vertical="center" textRotation="255"/>
    </xf>
    <xf numFmtId="49" fontId="1" fillId="0" borderId="0" xfId="1" applyNumberFormat="1" applyFont="1" applyFill="1" applyBorder="1" applyAlignment="1">
      <alignment horizontal="center" vertical="center" textRotation="255"/>
    </xf>
    <xf numFmtId="49" fontId="1" fillId="0" borderId="2" xfId="1" applyNumberFormat="1" applyFont="1" applyFill="1" applyBorder="1" applyAlignment="1">
      <alignment horizontal="center" vertical="center" textRotation="255"/>
    </xf>
    <xf numFmtId="49" fontId="1" fillId="0" borderId="12" xfId="1" applyNumberFormat="1" applyFont="1" applyFill="1" applyBorder="1" applyAlignment="1">
      <alignment horizontal="center" vertical="center" textRotation="255"/>
    </xf>
    <xf numFmtId="49" fontId="1" fillId="0" borderId="7" xfId="1" applyNumberFormat="1" applyFont="1" applyFill="1" applyBorder="1" applyAlignment="1">
      <alignment horizontal="center" vertical="center" textRotation="255"/>
    </xf>
    <xf numFmtId="49" fontId="1" fillId="0" borderId="32" xfId="1" applyNumberFormat="1" applyFont="1" applyFill="1" applyBorder="1" applyAlignment="1">
      <alignment horizontal="center" vertical="center" textRotation="255"/>
    </xf>
    <xf numFmtId="0" fontId="48" fillId="0" borderId="0" xfId="1" applyFont="1" applyFill="1" applyBorder="1" applyAlignment="1">
      <alignment horizontal="left" vertical="center" wrapText="1"/>
    </xf>
    <xf numFmtId="0" fontId="48" fillId="0" borderId="8" xfId="1" applyFont="1" applyFill="1" applyBorder="1" applyAlignment="1">
      <alignment horizontal="left" vertical="center" wrapText="1"/>
    </xf>
    <xf numFmtId="0" fontId="23" fillId="0" borderId="5"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32" xfId="1" applyFont="1" applyFill="1" applyBorder="1" applyAlignment="1">
      <alignment horizontal="center" vertical="center" wrapText="1"/>
    </xf>
    <xf numFmtId="0" fontId="43" fillId="0" borderId="21" xfId="1" applyNumberFormat="1" applyFont="1" applyFill="1" applyBorder="1" applyAlignment="1">
      <alignment horizontal="right" vertical="center"/>
    </xf>
    <xf numFmtId="0" fontId="43" fillId="0" borderId="0" xfId="1" applyNumberFormat="1" applyFont="1" applyFill="1" applyBorder="1" applyAlignment="1">
      <alignment horizontal="right" vertical="center"/>
    </xf>
    <xf numFmtId="0" fontId="43" fillId="0" borderId="24" xfId="1" applyNumberFormat="1" applyFont="1" applyFill="1" applyBorder="1" applyAlignment="1">
      <alignment horizontal="right" vertical="center"/>
    </xf>
    <xf numFmtId="0" fontId="43" fillId="0" borderId="7" xfId="1" applyNumberFormat="1" applyFont="1" applyFill="1" applyBorder="1" applyAlignment="1">
      <alignment horizontal="right" vertical="center"/>
    </xf>
    <xf numFmtId="0" fontId="51" fillId="0" borderId="0" xfId="1" applyFont="1" applyFill="1" applyBorder="1" applyAlignment="1">
      <alignment horizontal="center" vertical="top"/>
    </xf>
    <xf numFmtId="0" fontId="51" fillId="0" borderId="8" xfId="1" applyFont="1" applyFill="1" applyBorder="1" applyAlignment="1">
      <alignment horizontal="center" vertical="top"/>
    </xf>
    <xf numFmtId="0" fontId="51" fillId="0" borderId="7" xfId="1" applyFont="1" applyFill="1" applyBorder="1" applyAlignment="1">
      <alignment horizontal="center" vertical="top"/>
    </xf>
    <xf numFmtId="0" fontId="51" fillId="0" borderId="31" xfId="1" applyFont="1" applyFill="1" applyBorder="1" applyAlignment="1">
      <alignment horizontal="center" vertical="top"/>
    </xf>
    <xf numFmtId="0" fontId="62" fillId="0" borderId="0" xfId="1" applyFont="1" applyFill="1" applyAlignment="1">
      <alignment horizontal="left" wrapText="1"/>
    </xf>
    <xf numFmtId="0" fontId="62" fillId="0" borderId="0" xfId="1" applyFont="1" applyFill="1" applyAlignment="1">
      <alignment horizontal="left"/>
    </xf>
    <xf numFmtId="0" fontId="62" fillId="0" borderId="0" xfId="1" applyFont="1" applyFill="1" applyAlignment="1">
      <alignment vertical="top"/>
    </xf>
    <xf numFmtId="0" fontId="50" fillId="0" borderId="5" xfId="1" applyFont="1" applyFill="1" applyBorder="1" applyAlignment="1">
      <alignment horizontal="center" vertical="distributed" textRotation="255" justifyLastLine="1"/>
    </xf>
    <xf numFmtId="0" fontId="50" fillId="0" borderId="0" xfId="1" applyFont="1" applyFill="1" applyBorder="1" applyAlignment="1">
      <alignment horizontal="center" vertical="distributed" textRotation="255" justifyLastLine="1"/>
    </xf>
    <xf numFmtId="0" fontId="50" fillId="0" borderId="2" xfId="1" applyFont="1" applyFill="1" applyBorder="1" applyAlignment="1">
      <alignment horizontal="center" vertical="distributed" textRotation="255" justifyLastLine="1"/>
    </xf>
    <xf numFmtId="0" fontId="50" fillId="0" borderId="12" xfId="1" applyFont="1" applyFill="1" applyBorder="1" applyAlignment="1">
      <alignment horizontal="center" vertical="distributed" textRotation="255" justifyLastLine="1"/>
    </xf>
    <xf numFmtId="0" fontId="50" fillId="0" borderId="7" xfId="1" applyFont="1" applyFill="1" applyBorder="1" applyAlignment="1">
      <alignment horizontal="center" vertical="distributed" textRotation="255" justifyLastLine="1"/>
    </xf>
    <xf numFmtId="0" fontId="50" fillId="0" borderId="32" xfId="1" applyFont="1" applyFill="1" applyBorder="1" applyAlignment="1">
      <alignment horizontal="center" vertical="distributed" textRotation="255" justifyLastLine="1"/>
    </xf>
    <xf numFmtId="0" fontId="34" fillId="0" borderId="120" xfId="1" applyFont="1" applyFill="1" applyBorder="1" applyAlignment="1">
      <alignment horizontal="center" vertical="center"/>
    </xf>
    <xf numFmtId="0" fontId="34" fillId="0" borderId="121" xfId="1" applyFont="1" applyFill="1" applyBorder="1" applyAlignment="1">
      <alignment horizontal="center" vertical="center"/>
    </xf>
    <xf numFmtId="0" fontId="34" fillId="0" borderId="122" xfId="1" applyFont="1" applyFill="1" applyBorder="1" applyAlignment="1">
      <alignment horizontal="center" vertical="center"/>
    </xf>
    <xf numFmtId="0" fontId="29" fillId="0" borderId="19" xfId="1" applyFont="1" applyFill="1" applyBorder="1" applyAlignment="1">
      <alignment horizontal="center" vertical="center"/>
    </xf>
    <xf numFmtId="0" fontId="29" fillId="0" borderId="20" xfId="1" applyFont="1" applyFill="1" applyBorder="1" applyAlignment="1">
      <alignment horizontal="center" vertical="center"/>
    </xf>
    <xf numFmtId="0" fontId="67" fillId="0" borderId="21" xfId="1" applyFont="1" applyFill="1" applyBorder="1" applyAlignment="1">
      <alignment horizontal="center" vertical="center" wrapText="1"/>
    </xf>
    <xf numFmtId="0" fontId="67" fillId="0" borderId="0" xfId="1" applyFont="1" applyFill="1" applyBorder="1" applyAlignment="1">
      <alignment horizontal="center" vertical="center"/>
    </xf>
    <xf numFmtId="0" fontId="67" fillId="0" borderId="2" xfId="1" applyFont="1" applyFill="1" applyBorder="1" applyAlignment="1">
      <alignment horizontal="center" vertical="center"/>
    </xf>
    <xf numFmtId="0" fontId="67" fillId="0" borderId="21" xfId="1" applyFont="1" applyFill="1" applyBorder="1" applyAlignment="1">
      <alignment horizontal="center" vertical="center"/>
    </xf>
    <xf numFmtId="0" fontId="67" fillId="0" borderId="22" xfId="1" applyFont="1" applyFill="1" applyBorder="1" applyAlignment="1">
      <alignment horizontal="center" vertical="center"/>
    </xf>
    <xf numFmtId="0" fontId="67" fillId="0" borderId="1" xfId="1" applyFont="1" applyFill="1" applyBorder="1" applyAlignment="1">
      <alignment horizontal="center" vertical="center"/>
    </xf>
    <xf numFmtId="0" fontId="67" fillId="0" borderId="3" xfId="1" applyFont="1" applyFill="1" applyBorder="1" applyAlignment="1">
      <alignment horizontal="center" vertical="center"/>
    </xf>
    <xf numFmtId="0" fontId="39" fillId="0" borderId="22" xfId="1" applyFont="1" applyFill="1" applyBorder="1" applyAlignment="1">
      <alignment horizontal="center" vertical="center" wrapText="1"/>
    </xf>
    <xf numFmtId="0" fontId="39" fillId="0" borderId="1" xfId="1" applyFont="1" applyFill="1" applyBorder="1" applyAlignment="1">
      <alignment horizontal="center" vertical="center" wrapText="1"/>
    </xf>
    <xf numFmtId="0" fontId="39" fillId="0" borderId="3" xfId="1" applyFont="1" applyFill="1" applyBorder="1" applyAlignment="1">
      <alignment horizontal="center" vertical="center" wrapText="1"/>
    </xf>
    <xf numFmtId="0" fontId="24" fillId="0" borderId="19" xfId="1" applyNumberFormat="1" applyFont="1" applyFill="1" applyBorder="1" applyAlignment="1">
      <alignment horizontal="center" vertical="center" wrapText="1"/>
    </xf>
    <xf numFmtId="0" fontId="24" fillId="0" borderId="13" xfId="1" applyNumberFormat="1" applyFont="1" applyFill="1" applyBorder="1" applyAlignment="1">
      <alignment horizontal="center" vertical="center" wrapText="1"/>
    </xf>
    <xf numFmtId="0" fontId="24" fillId="0" borderId="20" xfId="1" applyNumberFormat="1" applyFont="1" applyFill="1" applyBorder="1" applyAlignment="1">
      <alignment horizontal="center" vertical="center" wrapText="1"/>
    </xf>
    <xf numFmtId="0" fontId="31" fillId="0" borderId="19" xfId="1" applyFont="1" applyFill="1" applyBorder="1" applyAlignment="1">
      <alignment horizontal="center" vertical="center" wrapText="1"/>
    </xf>
    <xf numFmtId="0" fontId="31" fillId="0" borderId="20"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22" xfId="1" applyFont="1" applyFill="1" applyBorder="1" applyAlignment="1">
      <alignment horizontal="center" vertical="center" wrapText="1"/>
    </xf>
    <xf numFmtId="0" fontId="31" fillId="0" borderId="3" xfId="1" applyFont="1" applyFill="1" applyBorder="1" applyAlignment="1">
      <alignment horizontal="center" vertical="center" wrapText="1"/>
    </xf>
    <xf numFmtId="0" fontId="68" fillId="0" borderId="19" xfId="1" applyFont="1" applyFill="1" applyBorder="1" applyAlignment="1">
      <alignment horizontal="center" vertical="center" wrapText="1"/>
    </xf>
    <xf numFmtId="0" fontId="68" fillId="0" borderId="13" xfId="1" applyFont="1" applyFill="1" applyBorder="1" applyAlignment="1">
      <alignment horizontal="center" vertical="center"/>
    </xf>
    <xf numFmtId="0" fontId="68" fillId="0" borderId="21" xfId="1" applyFont="1" applyFill="1" applyBorder="1" applyAlignment="1">
      <alignment horizontal="center" vertical="center"/>
    </xf>
    <xf numFmtId="0" fontId="68" fillId="0" borderId="0" xfId="1" applyFont="1" applyFill="1" applyBorder="1" applyAlignment="1">
      <alignment horizontal="center" vertical="center"/>
    </xf>
    <xf numFmtId="0" fontId="29" fillId="0" borderId="24" xfId="1" applyFont="1" applyFill="1" applyBorder="1" applyAlignment="1">
      <alignment horizontal="center" vertical="center"/>
    </xf>
    <xf numFmtId="0" fontId="29" fillId="0" borderId="32" xfId="1" applyFont="1" applyFill="1" applyBorder="1" applyAlignment="1">
      <alignment horizontal="center" vertical="center"/>
    </xf>
    <xf numFmtId="0" fontId="9" fillId="0" borderId="19" xfId="1" applyFont="1" applyFill="1" applyBorder="1" applyAlignment="1">
      <alignment horizontal="center" vertical="top"/>
    </xf>
    <xf numFmtId="0" fontId="9" fillId="0" borderId="13" xfId="1" applyFont="1" applyFill="1" applyBorder="1" applyAlignment="1">
      <alignment horizontal="center" vertical="top"/>
    </xf>
    <xf numFmtId="0" fontId="9" fillId="0" borderId="21" xfId="1" applyFont="1" applyFill="1" applyBorder="1" applyAlignment="1">
      <alignment horizontal="center" vertical="top"/>
    </xf>
    <xf numFmtId="0" fontId="9" fillId="0" borderId="0" xfId="1" applyFont="1" applyFill="1" applyBorder="1" applyAlignment="1">
      <alignment horizontal="center" vertical="top"/>
    </xf>
    <xf numFmtId="0" fontId="15" fillId="0" borderId="13" xfId="1" applyNumberFormat="1" applyFont="1" applyFill="1" applyBorder="1" applyAlignment="1">
      <alignment horizontal="center" vertical="center"/>
    </xf>
    <xf numFmtId="0" fontId="15" fillId="0" borderId="0" xfId="1" applyNumberFormat="1" applyFont="1" applyFill="1" applyBorder="1" applyAlignment="1">
      <alignment horizontal="center" vertical="center"/>
    </xf>
    <xf numFmtId="0" fontId="23" fillId="0" borderId="13" xfId="1" applyFont="1" applyFill="1" applyBorder="1" applyAlignment="1">
      <alignment horizontal="left" vertical="center"/>
    </xf>
    <xf numFmtId="0" fontId="31" fillId="0" borderId="29" xfId="1" applyFont="1" applyFill="1" applyBorder="1" applyAlignment="1">
      <alignment horizontal="left" vertical="top" wrapText="1"/>
    </xf>
    <xf numFmtId="0" fontId="31" fillId="0" borderId="13" xfId="1" applyFont="1" applyFill="1" applyBorder="1" applyAlignment="1">
      <alignment horizontal="left" vertical="top"/>
    </xf>
    <xf numFmtId="0" fontId="31" fillId="0" borderId="20" xfId="1" applyFont="1" applyFill="1" applyBorder="1" applyAlignment="1">
      <alignment horizontal="left" vertical="top"/>
    </xf>
    <xf numFmtId="0" fontId="31" fillId="0" borderId="5" xfId="1" applyFont="1" applyFill="1" applyBorder="1" applyAlignment="1">
      <alignment horizontal="left" vertical="top"/>
    </xf>
    <xf numFmtId="0" fontId="31" fillId="0" borderId="0" xfId="1" applyFont="1" applyFill="1" applyBorder="1" applyAlignment="1">
      <alignment horizontal="left" vertical="top"/>
    </xf>
    <xf numFmtId="0" fontId="31" fillId="0" borderId="2" xfId="1" applyFont="1" applyFill="1" applyBorder="1" applyAlignment="1">
      <alignment horizontal="left" vertical="top"/>
    </xf>
    <xf numFmtId="0" fontId="31" fillId="0" borderId="9" xfId="1" applyFont="1" applyFill="1" applyBorder="1" applyAlignment="1">
      <alignment horizontal="left" vertical="top"/>
    </xf>
    <xf numFmtId="0" fontId="31" fillId="0" borderId="1" xfId="1" applyFont="1" applyFill="1" applyBorder="1" applyAlignment="1">
      <alignment horizontal="left" vertical="top"/>
    </xf>
    <xf numFmtId="0" fontId="31" fillId="0" borderId="3" xfId="1" applyFont="1" applyFill="1" applyBorder="1" applyAlignment="1">
      <alignment horizontal="left" vertical="top"/>
    </xf>
    <xf numFmtId="0" fontId="28" fillId="0" borderId="0" xfId="1" applyFont="1" applyFill="1" applyBorder="1" applyAlignment="1">
      <alignment horizontal="center" wrapText="1"/>
    </xf>
    <xf numFmtId="0" fontId="28" fillId="0" borderId="2" xfId="1" applyFont="1" applyFill="1" applyBorder="1" applyAlignment="1">
      <alignment horizontal="center"/>
    </xf>
    <xf numFmtId="0" fontId="28" fillId="0" borderId="0" xfId="1" applyFont="1" applyFill="1" applyBorder="1" applyAlignment="1">
      <alignment horizontal="center"/>
    </xf>
    <xf numFmtId="0" fontId="59" fillId="0" borderId="35" xfId="1" applyFont="1" applyFill="1" applyBorder="1" applyAlignment="1">
      <alignment horizontal="center" vertical="center"/>
    </xf>
    <xf numFmtId="0" fontId="59" fillId="0" borderId="38" xfId="1" applyFont="1" applyFill="1" applyBorder="1" applyAlignment="1">
      <alignment horizontal="center" vertical="center"/>
    </xf>
    <xf numFmtId="0" fontId="43" fillId="0" borderId="19" xfId="1" applyNumberFormat="1" applyFont="1" applyFill="1" applyBorder="1" applyAlignment="1">
      <alignment horizontal="right" vertical="center"/>
    </xf>
    <xf numFmtId="0" fontId="43" fillId="0" borderId="13" xfId="1" applyNumberFormat="1" applyFont="1" applyFill="1" applyBorder="1" applyAlignment="1">
      <alignment horizontal="right" vertical="center"/>
    </xf>
    <xf numFmtId="0" fontId="43" fillId="0" borderId="22" xfId="1" applyNumberFormat="1" applyFont="1" applyFill="1" applyBorder="1" applyAlignment="1">
      <alignment horizontal="right" vertical="center"/>
    </xf>
    <xf numFmtId="0" fontId="43" fillId="0" borderId="1" xfId="1" applyNumberFormat="1" applyFont="1" applyFill="1" applyBorder="1" applyAlignment="1">
      <alignment horizontal="right" vertical="center"/>
    </xf>
    <xf numFmtId="0" fontId="24" fillId="0" borderId="0" xfId="1" applyFont="1" applyFill="1" applyBorder="1" applyAlignment="1">
      <alignment horizontal="left" vertical="center" wrapText="1"/>
    </xf>
    <xf numFmtId="0" fontId="23" fillId="0" borderId="19" xfId="1" applyFont="1" applyFill="1" applyBorder="1" applyAlignment="1">
      <alignment horizontal="right" vertical="top"/>
    </xf>
    <xf numFmtId="0" fontId="23" fillId="0" borderId="13" xfId="1" applyFont="1" applyFill="1" applyBorder="1" applyAlignment="1">
      <alignment horizontal="right" vertical="top"/>
    </xf>
    <xf numFmtId="0" fontId="23" fillId="0" borderId="21" xfId="1" applyFont="1" applyFill="1" applyBorder="1" applyAlignment="1">
      <alignment horizontal="right" vertical="top"/>
    </xf>
    <xf numFmtId="0" fontId="23" fillId="0" borderId="0" xfId="1" applyFont="1" applyFill="1" applyBorder="1" applyAlignment="1">
      <alignment horizontal="right" vertical="top"/>
    </xf>
    <xf numFmtId="0" fontId="15" fillId="0" borderId="0" xfId="1" applyNumberFormat="1" applyFont="1" applyFill="1" applyBorder="1" applyAlignment="1">
      <alignment horizontal="center" vertical="center" wrapText="1"/>
    </xf>
    <xf numFmtId="0" fontId="28" fillId="0" borderId="19" xfId="1" applyFont="1" applyFill="1" applyBorder="1" applyAlignment="1">
      <alignment horizontal="center" vertical="center" wrapText="1"/>
    </xf>
    <xf numFmtId="0" fontId="28" fillId="0" borderId="21" xfId="1" applyFont="1" applyFill="1" applyBorder="1" applyAlignment="1">
      <alignment horizontal="center" vertical="center" wrapText="1"/>
    </xf>
    <xf numFmtId="0" fontId="56" fillId="0" borderId="5" xfId="1" applyFont="1" applyFill="1" applyBorder="1" applyAlignment="1">
      <alignment vertical="top"/>
    </xf>
    <xf numFmtId="0" fontId="56" fillId="0" borderId="0" xfId="1" applyFont="1" applyFill="1" applyBorder="1" applyAlignment="1">
      <alignment vertical="top"/>
    </xf>
    <xf numFmtId="0" fontId="56" fillId="0" borderId="2" xfId="1" applyFont="1" applyFill="1" applyBorder="1" applyAlignment="1">
      <alignment vertical="top"/>
    </xf>
    <xf numFmtId="0" fontId="56" fillId="0" borderId="9" xfId="1" applyFont="1" applyFill="1" applyBorder="1" applyAlignment="1">
      <alignment vertical="top"/>
    </xf>
    <xf numFmtId="0" fontId="56" fillId="0" borderId="1" xfId="1" applyFont="1" applyFill="1" applyBorder="1" applyAlignment="1">
      <alignment vertical="top"/>
    </xf>
    <xf numFmtId="0" fontId="56" fillId="0" borderId="3" xfId="1" applyFont="1" applyFill="1" applyBorder="1" applyAlignment="1">
      <alignment vertical="top"/>
    </xf>
    <xf numFmtId="0" fontId="44" fillId="0" borderId="123" xfId="1" applyNumberFormat="1" applyFont="1" applyFill="1" applyBorder="1" applyAlignment="1">
      <alignment horizontal="center" vertical="center" wrapText="1"/>
    </xf>
    <xf numFmtId="0" fontId="44" fillId="0" borderId="117" xfId="1" applyNumberFormat="1" applyFont="1" applyFill="1" applyBorder="1" applyAlignment="1">
      <alignment horizontal="center" vertical="center" wrapText="1"/>
    </xf>
    <xf numFmtId="0" fontId="24" fillId="0" borderId="22" xfId="1" applyFont="1" applyFill="1" applyBorder="1" applyAlignment="1">
      <alignment horizontal="center" vertical="center" wrapText="1"/>
    </xf>
    <xf numFmtId="0" fontId="24" fillId="0" borderId="1"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58" fillId="0" borderId="10" xfId="1" applyFont="1" applyFill="1" applyBorder="1" applyAlignment="1">
      <alignment horizontal="center" vertical="top"/>
    </xf>
    <xf numFmtId="0" fontId="58" fillId="0" borderId="8" xfId="1" applyFont="1" applyFill="1" applyBorder="1" applyAlignment="1">
      <alignment horizontal="center" vertical="top"/>
    </xf>
    <xf numFmtId="0" fontId="57" fillId="0" borderId="19" xfId="1" applyNumberFormat="1" applyFont="1" applyFill="1" applyBorder="1" applyAlignment="1">
      <alignment horizontal="center" vertical="center"/>
    </xf>
    <xf numFmtId="0" fontId="57" fillId="0" borderId="13" xfId="1" applyNumberFormat="1" applyFont="1" applyFill="1" applyBorder="1" applyAlignment="1">
      <alignment horizontal="center" vertical="center"/>
    </xf>
    <xf numFmtId="0" fontId="57" fillId="0" borderId="21" xfId="1" applyNumberFormat="1" applyFont="1" applyFill="1" applyBorder="1" applyAlignment="1">
      <alignment horizontal="center" vertical="center"/>
    </xf>
    <xf numFmtId="0" fontId="57" fillId="0" borderId="0" xfId="1" applyNumberFormat="1" applyFont="1" applyFill="1" applyBorder="1" applyAlignment="1">
      <alignment horizontal="center" vertical="center"/>
    </xf>
    <xf numFmtId="0" fontId="58" fillId="0" borderId="20" xfId="1" applyFont="1" applyFill="1" applyBorder="1" applyAlignment="1">
      <alignment horizontal="center" vertical="top"/>
    </xf>
    <xf numFmtId="0" fontId="58" fillId="0" borderId="2" xfId="1" applyFont="1" applyFill="1" applyBorder="1" applyAlignment="1">
      <alignment horizontal="center" vertical="top"/>
    </xf>
    <xf numFmtId="0" fontId="61" fillId="0" borderId="29" xfId="1" applyFont="1" applyFill="1" applyBorder="1" applyAlignment="1">
      <alignment vertical="top" wrapText="1"/>
    </xf>
    <xf numFmtId="0" fontId="61" fillId="0" borderId="13" xfId="1" applyFont="1" applyFill="1" applyBorder="1" applyAlignment="1">
      <alignment vertical="top" wrapText="1"/>
    </xf>
    <xf numFmtId="0" fontId="61" fillId="0" borderId="20" xfId="1" applyFont="1" applyFill="1" applyBorder="1" applyAlignment="1">
      <alignment vertical="top" wrapText="1"/>
    </xf>
    <xf numFmtId="0" fontId="61" fillId="0" borderId="5" xfId="1" applyFont="1" applyFill="1" applyBorder="1" applyAlignment="1">
      <alignment vertical="top" wrapText="1"/>
    </xf>
    <xf numFmtId="0" fontId="61" fillId="0" borderId="0" xfId="1" applyFont="1" applyFill="1" applyBorder="1" applyAlignment="1">
      <alignment vertical="top" wrapText="1"/>
    </xf>
    <xf numFmtId="0" fontId="61" fillId="0" borderId="2" xfId="1" applyFont="1" applyFill="1" applyBorder="1" applyAlignment="1">
      <alignment vertical="top" wrapText="1"/>
    </xf>
    <xf numFmtId="0" fontId="18" fillId="0" borderId="10" xfId="1" applyFont="1" applyFill="1" applyBorder="1" applyAlignment="1">
      <alignment horizontal="center" vertical="top"/>
    </xf>
    <xf numFmtId="0" fontId="18" fillId="0" borderId="8" xfId="1" applyFont="1" applyFill="1" applyBorder="1" applyAlignment="1">
      <alignment horizontal="center" vertical="top"/>
    </xf>
    <xf numFmtId="0" fontId="61" fillId="0" borderId="5" xfId="1" applyFont="1" applyFill="1" applyBorder="1" applyAlignment="1">
      <alignment horizontal="center" vertical="center"/>
    </xf>
    <xf numFmtId="0" fontId="61" fillId="0" borderId="0" xfId="1" applyFont="1" applyFill="1" applyBorder="1" applyAlignment="1">
      <alignment horizontal="center" vertical="center"/>
    </xf>
    <xf numFmtId="0" fontId="61" fillId="0" borderId="2" xfId="1" applyFont="1" applyFill="1" applyBorder="1" applyAlignment="1">
      <alignment horizontal="center" vertical="center"/>
    </xf>
    <xf numFmtId="0" fontId="23" fillId="0" borderId="5" xfId="1" applyFont="1" applyFill="1" applyBorder="1" applyAlignment="1">
      <alignment horizontal="center" vertical="top"/>
    </xf>
    <xf numFmtId="0" fontId="23" fillId="0" borderId="0" xfId="1" applyFont="1" applyFill="1" applyBorder="1" applyAlignment="1">
      <alignment horizontal="center" vertical="top"/>
    </xf>
    <xf numFmtId="0" fontId="23" fillId="0" borderId="2" xfId="1" applyFont="1" applyFill="1" applyBorder="1" applyAlignment="1">
      <alignment horizontal="center" vertical="top"/>
    </xf>
    <xf numFmtId="0" fontId="23" fillId="0" borderId="9" xfId="1" applyFont="1" applyFill="1" applyBorder="1" applyAlignment="1">
      <alignment horizontal="center" vertical="top"/>
    </xf>
    <xf numFmtId="0" fontId="23" fillId="0" borderId="1" xfId="1" applyFont="1" applyFill="1" applyBorder="1" applyAlignment="1">
      <alignment horizontal="center" vertical="top"/>
    </xf>
    <xf numFmtId="0" fontId="23" fillId="0" borderId="3" xfId="1" applyFont="1" applyFill="1" applyBorder="1" applyAlignment="1">
      <alignment horizontal="center" vertical="top"/>
    </xf>
    <xf numFmtId="0" fontId="23" fillId="0" borderId="21"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2" xfId="1" applyFont="1" applyFill="1" applyBorder="1" applyAlignment="1">
      <alignment horizontal="center" vertical="center"/>
    </xf>
    <xf numFmtId="0" fontId="28" fillId="0" borderId="11" xfId="2" applyFont="1" applyBorder="1" applyAlignment="1">
      <alignment horizontal="center" vertical="top"/>
    </xf>
    <xf numFmtId="0" fontId="28" fillId="0" borderId="31" xfId="2" applyFont="1" applyBorder="1" applyAlignment="1">
      <alignment horizontal="center" vertical="top"/>
    </xf>
    <xf numFmtId="0" fontId="60" fillId="0" borderId="118" xfId="1" applyFont="1" applyFill="1" applyBorder="1" applyAlignment="1">
      <alignment horizontal="center" vertical="center"/>
    </xf>
    <xf numFmtId="0" fontId="60" fillId="0" borderId="93" xfId="1" applyFont="1" applyFill="1" applyBorder="1" applyAlignment="1">
      <alignment horizontal="center" vertical="center"/>
    </xf>
    <xf numFmtId="0" fontId="60" fillId="0" borderId="94" xfId="1" applyFont="1" applyFill="1" applyBorder="1" applyAlignment="1">
      <alignment horizontal="center" vertical="center"/>
    </xf>
    <xf numFmtId="0" fontId="60" fillId="0" borderId="119" xfId="1" applyFont="1" applyFill="1" applyBorder="1" applyAlignment="1">
      <alignment horizontal="center" vertical="center"/>
    </xf>
    <xf numFmtId="0" fontId="60" fillId="0" borderId="95" xfId="1" applyFont="1" applyFill="1" applyBorder="1" applyAlignment="1">
      <alignment horizontal="center" vertical="center"/>
    </xf>
    <xf numFmtId="0" fontId="60" fillId="0" borderId="96" xfId="1" applyFont="1" applyFill="1" applyBorder="1" applyAlignment="1">
      <alignment horizontal="center" vertical="center"/>
    </xf>
    <xf numFmtId="0" fontId="60" fillId="0" borderId="120" xfId="1" applyFont="1" applyFill="1" applyBorder="1" applyAlignment="1">
      <alignment horizontal="center" vertical="center"/>
    </xf>
    <xf numFmtId="0" fontId="60" fillId="0" borderId="121" xfId="1" applyFont="1" applyFill="1" applyBorder="1" applyAlignment="1">
      <alignment horizontal="center" vertical="center"/>
    </xf>
    <xf numFmtId="0" fontId="60" fillId="0" borderId="122" xfId="1" applyFont="1" applyFill="1" applyBorder="1" applyAlignment="1">
      <alignment horizontal="center" vertical="center"/>
    </xf>
    <xf numFmtId="0" fontId="57" fillId="0" borderId="22" xfId="1" applyNumberFormat="1" applyFont="1" applyFill="1" applyBorder="1" applyAlignment="1">
      <alignment horizontal="center" vertical="center"/>
    </xf>
    <xf numFmtId="0" fontId="57" fillId="0" borderId="1" xfId="1" applyNumberFormat="1" applyFont="1" applyFill="1" applyBorder="1" applyAlignment="1">
      <alignment horizontal="center" vertical="center"/>
    </xf>
    <xf numFmtId="0" fontId="58" fillId="0" borderId="3" xfId="1" applyFont="1" applyFill="1" applyBorder="1" applyAlignment="1">
      <alignment horizontal="center" vertical="top"/>
    </xf>
    <xf numFmtId="0" fontId="58" fillId="0" borderId="11" xfId="1" applyFont="1" applyFill="1" applyBorder="1" applyAlignment="1">
      <alignment horizontal="center" vertical="top"/>
    </xf>
    <xf numFmtId="0" fontId="28" fillId="0" borderId="28" xfId="2" applyFont="1" applyBorder="1" applyAlignment="1">
      <alignment horizontal="center" vertical="top"/>
    </xf>
    <xf numFmtId="0" fontId="31" fillId="0" borderId="6" xfId="2" applyFont="1" applyBorder="1" applyAlignment="1">
      <alignment horizontal="center" vertical="center" wrapText="1"/>
    </xf>
    <xf numFmtId="0" fontId="31" fillId="0" borderId="4"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0" xfId="2" applyFont="1" applyBorder="1" applyAlignment="1">
      <alignment horizontal="center" vertical="center" wrapText="1"/>
    </xf>
    <xf numFmtId="0" fontId="28" fillId="0" borderId="29"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20"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2"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3" xfId="2" applyFont="1" applyBorder="1" applyAlignment="1">
      <alignment horizontal="center" vertical="center" wrapText="1"/>
    </xf>
    <xf numFmtId="0" fontId="28" fillId="0" borderId="26" xfId="2" applyFont="1" applyBorder="1" applyAlignment="1">
      <alignment horizontal="left" vertical="top" wrapText="1"/>
    </xf>
    <xf numFmtId="0" fontId="28" fillId="0" borderId="4" xfId="2" applyFont="1" applyBorder="1" applyAlignment="1">
      <alignment horizontal="left" vertical="top" wrapText="1"/>
    </xf>
    <xf numFmtId="0" fontId="28" fillId="0" borderId="21" xfId="2" applyFont="1" applyBorder="1" applyAlignment="1">
      <alignment horizontal="left" vertical="top" wrapText="1"/>
    </xf>
    <xf numFmtId="0" fontId="31" fillId="0" borderId="29" xfId="2" applyFont="1" applyBorder="1" applyAlignment="1">
      <alignment horizontal="center" vertical="center" wrapText="1"/>
    </xf>
    <xf numFmtId="0" fontId="31" fillId="0" borderId="13" xfId="2" applyFont="1" applyBorder="1" applyAlignment="1">
      <alignment horizontal="center" vertical="center" wrapText="1"/>
    </xf>
    <xf numFmtId="0" fontId="31" fillId="0" borderId="20"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12" xfId="2" applyFont="1" applyBorder="1" applyAlignment="1">
      <alignment horizontal="center" vertical="center" wrapText="1"/>
    </xf>
    <xf numFmtId="0" fontId="31" fillId="0" borderId="7" xfId="2" applyFont="1" applyBorder="1" applyAlignment="1">
      <alignment horizontal="center" vertical="center" wrapText="1"/>
    </xf>
    <xf numFmtId="0" fontId="31" fillId="0" borderId="32" xfId="2" applyFont="1" applyBorder="1" applyAlignment="1">
      <alignment horizontal="center" vertical="center" wrapText="1"/>
    </xf>
    <xf numFmtId="0" fontId="53" fillId="0" borderId="0" xfId="1" applyFont="1" applyFill="1" applyAlignment="1">
      <alignment vertical="top" textRotation="255"/>
    </xf>
    <xf numFmtId="0" fontId="44" fillId="0" borderId="0" xfId="1" applyFont="1" applyFill="1" applyAlignment="1">
      <alignment vertical="top" textRotation="255"/>
    </xf>
    <xf numFmtId="0" fontId="19" fillId="0" borderId="3" xfId="2" applyFont="1" applyBorder="1" applyAlignment="1">
      <alignment horizontal="center" vertical="top"/>
    </xf>
    <xf numFmtId="0" fontId="28" fillId="0" borderId="0" xfId="2" applyFont="1" applyBorder="1" applyAlignment="1">
      <alignment horizontal="right" vertical="top"/>
    </xf>
    <xf numFmtId="0" fontId="51" fillId="0" borderId="10" xfId="1" applyFont="1" applyFill="1" applyBorder="1" applyAlignment="1">
      <alignment horizontal="center" vertical="top"/>
    </xf>
    <xf numFmtId="0" fontId="51" fillId="0" borderId="11" xfId="1" applyFont="1" applyFill="1" applyBorder="1" applyAlignment="1">
      <alignment horizontal="center" vertical="top"/>
    </xf>
    <xf numFmtId="0" fontId="18" fillId="0" borderId="5" xfId="1" quotePrefix="1" applyFont="1" applyFill="1" applyBorder="1" applyAlignment="1">
      <alignment horizontal="center" vertical="top"/>
    </xf>
    <xf numFmtId="0" fontId="18" fillId="0" borderId="0" xfId="1" quotePrefix="1" applyFont="1" applyFill="1" applyBorder="1" applyAlignment="1">
      <alignment horizontal="center" vertical="top"/>
    </xf>
    <xf numFmtId="0" fontId="44" fillId="0" borderId="10" xfId="1" applyNumberFormat="1" applyFont="1" applyFill="1" applyBorder="1" applyAlignment="1">
      <alignment horizontal="center" vertical="center"/>
    </xf>
    <xf numFmtId="0" fontId="44" fillId="0" borderId="8" xfId="1" applyNumberFormat="1" applyFont="1" applyFill="1" applyBorder="1" applyAlignment="1">
      <alignment horizontal="center" vertical="center"/>
    </xf>
    <xf numFmtId="0" fontId="44" fillId="0" borderId="11" xfId="1" applyNumberFormat="1" applyFont="1" applyFill="1" applyBorder="1" applyAlignment="1">
      <alignment horizontal="center" vertical="center"/>
    </xf>
    <xf numFmtId="0" fontId="23" fillId="0" borderId="76" xfId="1" applyNumberFormat="1" applyFont="1" applyFill="1" applyBorder="1" applyAlignment="1">
      <alignment horizontal="center" vertical="center"/>
    </xf>
    <xf numFmtId="0" fontId="23" fillId="0" borderId="78" xfId="1" applyNumberFormat="1" applyFont="1" applyFill="1" applyBorder="1" applyAlignment="1">
      <alignment horizontal="center" vertical="center"/>
    </xf>
    <xf numFmtId="0" fontId="23" fillId="0" borderId="69" xfId="1" applyNumberFormat="1" applyFont="1" applyFill="1" applyBorder="1" applyAlignment="1">
      <alignment horizontal="center" vertical="center"/>
    </xf>
    <xf numFmtId="0" fontId="23" fillId="0" borderId="75" xfId="1" applyNumberFormat="1" applyFont="1" applyFill="1" applyBorder="1" applyAlignment="1">
      <alignment horizontal="center" vertical="center"/>
    </xf>
    <xf numFmtId="0" fontId="24" fillId="0" borderId="99" xfId="1" applyFont="1" applyFill="1" applyBorder="1" applyAlignment="1">
      <alignment horizontal="center" vertical="center"/>
    </xf>
    <xf numFmtId="0" fontId="24" fillId="0" borderId="76" xfId="1" applyFont="1" applyFill="1" applyBorder="1" applyAlignment="1">
      <alignment horizontal="center" vertical="center"/>
    </xf>
    <xf numFmtId="0" fontId="24" fillId="0" borderId="100" xfId="1" applyFont="1" applyFill="1" applyBorder="1" applyAlignment="1">
      <alignment horizontal="center" vertical="center"/>
    </xf>
    <xf numFmtId="0" fontId="23" fillId="0" borderId="5" xfId="1" applyFont="1" applyFill="1" applyBorder="1" applyAlignment="1">
      <alignment horizontal="center" vertical="center"/>
    </xf>
    <xf numFmtId="0" fontId="23" fillId="0" borderId="69" xfId="1" applyFont="1" applyFill="1" applyBorder="1" applyAlignment="1">
      <alignment horizontal="center" vertical="center"/>
    </xf>
    <xf numFmtId="0" fontId="20" fillId="0" borderId="0" xfId="1" applyFont="1" applyFill="1" applyBorder="1" applyAlignment="1">
      <alignment horizontal="right"/>
    </xf>
    <xf numFmtId="0" fontId="20" fillId="0" borderId="8" xfId="1" applyFont="1" applyFill="1" applyBorder="1" applyAlignment="1">
      <alignment horizontal="right"/>
    </xf>
    <xf numFmtId="0" fontId="42" fillId="0" borderId="0" xfId="1" applyFont="1" applyFill="1" applyAlignment="1">
      <alignment horizontal="center" vertical="center"/>
    </xf>
    <xf numFmtId="0" fontId="55" fillId="0" borderId="0" xfId="1" applyNumberFormat="1" applyFont="1" applyFill="1" applyAlignment="1">
      <alignment horizontal="center" vertical="center"/>
    </xf>
    <xf numFmtId="0" fontId="54" fillId="0" borderId="0" xfId="1" applyFont="1" applyFill="1" applyBorder="1" applyAlignment="1">
      <alignment horizontal="right" vertical="center"/>
    </xf>
    <xf numFmtId="0" fontId="43" fillId="0" borderId="69" xfId="1" applyNumberFormat="1" applyFont="1" applyFill="1" applyBorder="1" applyAlignment="1">
      <alignment horizontal="center" vertical="center"/>
    </xf>
    <xf numFmtId="0" fontId="37" fillId="0" borderId="24" xfId="2" applyNumberFormat="1" applyFont="1" applyBorder="1" applyAlignment="1">
      <alignment horizontal="right" vertical="center"/>
    </xf>
    <xf numFmtId="0" fontId="37" fillId="0" borderId="7" xfId="2" applyNumberFormat="1" applyFont="1" applyBorder="1" applyAlignment="1">
      <alignment horizontal="right" vertical="center"/>
    </xf>
    <xf numFmtId="0" fontId="39" fillId="0" borderId="6" xfId="2" applyFont="1" applyBorder="1" applyAlignment="1">
      <alignment horizontal="center" vertical="center"/>
    </xf>
    <xf numFmtId="0" fontId="39" fillId="0" borderId="4" xfId="2" applyFont="1" applyBorder="1" applyAlignment="1">
      <alignment horizontal="center" vertical="center"/>
    </xf>
    <xf numFmtId="0" fontId="39" fillId="0" borderId="27" xfId="2" applyFont="1" applyBorder="1" applyAlignment="1">
      <alignment horizontal="center" vertical="center"/>
    </xf>
    <xf numFmtId="0" fontId="39" fillId="0" borderId="5" xfId="2" applyFont="1" applyBorder="1" applyAlignment="1">
      <alignment horizontal="center" vertical="center"/>
    </xf>
    <xf numFmtId="0" fontId="39" fillId="0" borderId="0" xfId="2" applyFont="1" applyBorder="1" applyAlignment="1">
      <alignment horizontal="center" vertical="center"/>
    </xf>
    <xf numFmtId="0" fontId="39" fillId="0" borderId="2" xfId="2" applyFont="1" applyBorder="1" applyAlignment="1">
      <alignment horizontal="center" vertical="center"/>
    </xf>
    <xf numFmtId="0" fontId="37" fillId="0" borderId="26" xfId="2" applyNumberFormat="1" applyFont="1" applyBorder="1" applyAlignment="1">
      <alignment horizontal="right" vertical="center"/>
    </xf>
    <xf numFmtId="0" fontId="37" fillId="0" borderId="4" xfId="2" applyNumberFormat="1" applyFont="1" applyBorder="1" applyAlignment="1">
      <alignment horizontal="right" vertical="center"/>
    </xf>
    <xf numFmtId="0" fontId="39" fillId="0" borderId="13" xfId="2" applyFont="1" applyBorder="1" applyAlignment="1">
      <alignment horizontal="center" vertical="center" shrinkToFit="1"/>
    </xf>
    <xf numFmtId="0" fontId="39" fillId="0" borderId="20" xfId="2" applyFont="1" applyBorder="1" applyAlignment="1">
      <alignment horizontal="center" vertical="center" shrinkToFit="1"/>
    </xf>
    <xf numFmtId="0" fontId="39" fillId="0" borderId="0" xfId="2" applyFont="1" applyBorder="1" applyAlignment="1">
      <alignment horizontal="center" vertical="center" shrinkToFit="1"/>
    </xf>
    <xf numFmtId="0" fontId="39" fillId="0" borderId="2" xfId="2" applyFont="1" applyBorder="1" applyAlignment="1">
      <alignment horizontal="center" vertical="center" shrinkToFit="1"/>
    </xf>
    <xf numFmtId="0" fontId="39" fillId="0" borderId="7" xfId="2" applyFont="1" applyBorder="1" applyAlignment="1">
      <alignment horizontal="center" vertical="center" shrinkToFit="1"/>
    </xf>
    <xf numFmtId="0" fontId="39" fillId="0" borderId="32" xfId="2" applyFont="1" applyBorder="1" applyAlignment="1">
      <alignment horizontal="center" vertical="center" shrinkToFit="1"/>
    </xf>
    <xf numFmtId="0" fontId="39" fillId="0" borderId="19" xfId="2" applyFont="1" applyBorder="1" applyAlignment="1">
      <alignment horizontal="center" vertical="top"/>
    </xf>
    <xf numFmtId="0" fontId="39" fillId="0" borderId="21" xfId="2" applyFont="1" applyBorder="1" applyAlignment="1">
      <alignment horizontal="center" vertical="top"/>
    </xf>
    <xf numFmtId="0" fontId="39" fillId="0" borderId="24" xfId="2" applyFont="1" applyBorder="1" applyAlignment="1">
      <alignment horizontal="center" vertical="top"/>
    </xf>
    <xf numFmtId="0" fontId="39" fillId="0" borderId="19" xfId="2" applyFont="1" applyBorder="1" applyAlignment="1">
      <alignment horizontal="center" vertical="center" wrapText="1"/>
    </xf>
    <xf numFmtId="0" fontId="39" fillId="0" borderId="13" xfId="2" applyFont="1" applyBorder="1" applyAlignment="1">
      <alignment horizontal="center" vertical="center" wrapText="1"/>
    </xf>
    <xf numFmtId="0" fontId="39" fillId="0" borderId="20" xfId="2" applyFont="1" applyBorder="1" applyAlignment="1">
      <alignment horizontal="center" vertical="center" wrapText="1"/>
    </xf>
    <xf numFmtId="0" fontId="39" fillId="0" borderId="21" xfId="2" applyFont="1" applyBorder="1" applyAlignment="1">
      <alignment horizontal="center" vertical="center" wrapText="1"/>
    </xf>
    <xf numFmtId="0" fontId="39" fillId="0" borderId="0" xfId="2" applyFont="1" applyBorder="1" applyAlignment="1">
      <alignment horizontal="center" vertical="center" wrapText="1"/>
    </xf>
    <xf numFmtId="0" fontId="39" fillId="0" borderId="2" xfId="2" applyFont="1" applyBorder="1" applyAlignment="1">
      <alignment horizontal="center" vertical="center" wrapText="1"/>
    </xf>
    <xf numFmtId="0" fontId="47" fillId="0" borderId="0" xfId="2" applyNumberFormat="1" applyFont="1" applyBorder="1" applyAlignment="1">
      <alignment horizontal="right" vertical="top" wrapText="1"/>
    </xf>
    <xf numFmtId="0" fontId="47" fillId="0" borderId="1" xfId="2" applyNumberFormat="1" applyFont="1" applyBorder="1" applyAlignment="1">
      <alignment horizontal="right" vertical="top" wrapText="1"/>
    </xf>
    <xf numFmtId="0" fontId="31" fillId="0" borderId="29" xfId="2" applyFont="1" applyBorder="1" applyAlignment="1">
      <alignment horizontal="center" vertical="center" wrapText="1" justifyLastLine="1"/>
    </xf>
    <xf numFmtId="0" fontId="31" fillId="0" borderId="13" xfId="2" applyFont="1" applyBorder="1" applyAlignment="1">
      <alignment horizontal="center" vertical="center" wrapText="1" justifyLastLine="1"/>
    </xf>
    <xf numFmtId="0" fontId="31" fillId="0" borderId="5" xfId="2" applyFont="1" applyBorder="1" applyAlignment="1">
      <alignment horizontal="center" vertical="center" wrapText="1" justifyLastLine="1"/>
    </xf>
    <xf numFmtId="0" fontId="31" fillId="0" borderId="0" xfId="2" applyFont="1" applyBorder="1" applyAlignment="1">
      <alignment horizontal="center" vertical="center" wrapText="1" justifyLastLine="1"/>
    </xf>
    <xf numFmtId="0" fontId="37" fillId="0" borderId="10" xfId="2" applyNumberFormat="1" applyFont="1" applyBorder="1" applyAlignment="1">
      <alignment horizontal="center" vertical="center" wrapText="1"/>
    </xf>
    <xf numFmtId="0" fontId="37" fillId="0" borderId="8" xfId="2" applyNumberFormat="1" applyFont="1" applyBorder="1" applyAlignment="1">
      <alignment horizontal="center" vertical="center" wrapText="1"/>
    </xf>
    <xf numFmtId="0" fontId="37" fillId="0" borderId="11" xfId="2" applyNumberFormat="1" applyFont="1" applyBorder="1" applyAlignment="1">
      <alignment horizontal="center" vertical="center" wrapText="1"/>
    </xf>
    <xf numFmtId="0" fontId="27" fillId="0" borderId="29" xfId="2" applyNumberFormat="1" applyFont="1" applyBorder="1" applyAlignment="1">
      <alignment horizontal="center" vertical="center" justifyLastLine="1" shrinkToFit="1"/>
    </xf>
    <xf numFmtId="0" fontId="27" fillId="0" borderId="13" xfId="2" applyNumberFormat="1" applyFont="1" applyBorder="1" applyAlignment="1">
      <alignment horizontal="center" vertical="center" justifyLastLine="1" shrinkToFit="1"/>
    </xf>
    <xf numFmtId="0" fontId="27" fillId="0" borderId="5" xfId="2" applyNumberFormat="1" applyFont="1" applyBorder="1" applyAlignment="1">
      <alignment horizontal="center" vertical="center" justifyLastLine="1" shrinkToFit="1"/>
    </xf>
    <xf numFmtId="0" fontId="27" fillId="0" borderId="0" xfId="2" applyNumberFormat="1" applyFont="1" applyBorder="1" applyAlignment="1">
      <alignment horizontal="center" vertical="center" justifyLastLine="1" shrinkToFit="1"/>
    </xf>
    <xf numFmtId="0" fontId="27" fillId="0" borderId="12" xfId="2" applyNumberFormat="1" applyFont="1" applyBorder="1" applyAlignment="1">
      <alignment horizontal="center" vertical="center" justifyLastLine="1" shrinkToFit="1"/>
    </xf>
    <xf numFmtId="0" fontId="27" fillId="0" borderId="7" xfId="2" applyNumberFormat="1" applyFont="1" applyBorder="1" applyAlignment="1">
      <alignment horizontal="center" vertical="center" justifyLastLine="1" shrinkToFit="1"/>
    </xf>
    <xf numFmtId="0" fontId="11" fillId="0" borderId="10" xfId="2" applyFont="1" applyBorder="1" applyAlignment="1">
      <alignment horizontal="center" vertical="top"/>
    </xf>
    <xf numFmtId="0" fontId="11" fillId="0" borderId="8" xfId="2" applyFont="1" applyBorder="1" applyAlignment="1">
      <alignment horizontal="center" vertical="top"/>
    </xf>
    <xf numFmtId="0" fontId="11" fillId="0" borderId="31" xfId="2" applyFont="1" applyBorder="1" applyAlignment="1">
      <alignment horizontal="center" vertical="top"/>
    </xf>
    <xf numFmtId="0" fontId="37" fillId="0" borderId="0" xfId="2" applyFont="1" applyBorder="1" applyAlignment="1">
      <alignment vertical="center"/>
    </xf>
    <xf numFmtId="0" fontId="45" fillId="0" borderId="19" xfId="1" applyNumberFormat="1" applyFont="1" applyFill="1" applyBorder="1" applyAlignment="1">
      <alignment horizontal="center" vertical="top"/>
    </xf>
    <xf numFmtId="0" fontId="45" fillId="0" borderId="13" xfId="1" applyNumberFormat="1" applyFont="1" applyFill="1" applyBorder="1" applyAlignment="1">
      <alignment horizontal="center" vertical="top"/>
    </xf>
    <xf numFmtId="0" fontId="45" fillId="0" borderId="21" xfId="1" applyNumberFormat="1" applyFont="1" applyFill="1" applyBorder="1" applyAlignment="1">
      <alignment horizontal="center" vertical="top"/>
    </xf>
    <xf numFmtId="0" fontId="45" fillId="0" borderId="0" xfId="1" applyNumberFormat="1" applyFont="1" applyFill="1" applyBorder="1" applyAlignment="1">
      <alignment horizontal="center" vertical="top"/>
    </xf>
    <xf numFmtId="0" fontId="45" fillId="0" borderId="22" xfId="1" applyNumberFormat="1" applyFont="1" applyFill="1" applyBorder="1" applyAlignment="1">
      <alignment horizontal="center" vertical="top"/>
    </xf>
    <xf numFmtId="0" fontId="45" fillId="0" borderId="1" xfId="1" applyNumberFormat="1" applyFont="1" applyFill="1" applyBorder="1" applyAlignment="1">
      <alignment horizontal="center" vertical="top"/>
    </xf>
    <xf numFmtId="0" fontId="23" fillId="0" borderId="26"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27" xfId="1" applyFont="1" applyFill="1" applyBorder="1" applyAlignment="1">
      <alignment horizontal="center" vertical="center"/>
    </xf>
    <xf numFmtId="0" fontId="37" fillId="0" borderId="19" xfId="2" applyNumberFormat="1" applyFont="1" applyBorder="1" applyAlignment="1">
      <alignment horizontal="right" vertical="center" wrapText="1"/>
    </xf>
    <xf numFmtId="0" fontId="37" fillId="0" borderId="13" xfId="2" applyNumberFormat="1" applyFont="1" applyBorder="1" applyAlignment="1">
      <alignment horizontal="right" vertical="center" wrapText="1"/>
    </xf>
    <xf numFmtId="0" fontId="37" fillId="0" borderId="21" xfId="2" applyNumberFormat="1" applyFont="1" applyBorder="1" applyAlignment="1">
      <alignment horizontal="right" vertical="center" wrapText="1"/>
    </xf>
    <xf numFmtId="0" fontId="37" fillId="0" borderId="0" xfId="2" applyNumberFormat="1" applyFont="1" applyBorder="1" applyAlignment="1">
      <alignment horizontal="right" vertical="center" wrapText="1"/>
    </xf>
    <xf numFmtId="0" fontId="37" fillId="0" borderId="24" xfId="2" applyNumberFormat="1" applyFont="1" applyBorder="1" applyAlignment="1">
      <alignment horizontal="right" vertical="center" wrapText="1"/>
    </xf>
    <xf numFmtId="0" fontId="37" fillId="0" borderId="7" xfId="2" applyNumberFormat="1" applyFont="1" applyBorder="1" applyAlignment="1">
      <alignment horizontal="right" vertical="center" wrapText="1"/>
    </xf>
    <xf numFmtId="0" fontId="27" fillId="0" borderId="4" xfId="2" applyNumberFormat="1" applyFont="1" applyBorder="1" applyAlignment="1">
      <alignment horizontal="right" vertical="center"/>
    </xf>
    <xf numFmtId="0" fontId="27" fillId="0" borderId="0" xfId="2" applyNumberFormat="1" applyFont="1" applyAlignment="1">
      <alignment horizontal="right" vertical="center"/>
    </xf>
    <xf numFmtId="0" fontId="41" fillId="0" borderId="0" xfId="2" applyFont="1" applyBorder="1" applyAlignment="1">
      <alignment horizontal="center" vertical="center"/>
    </xf>
    <xf numFmtId="0" fontId="27" fillId="0" borderId="0" xfId="2" applyNumberFormat="1" applyFont="1" applyBorder="1" applyAlignment="1">
      <alignment horizontal="right" vertical="center"/>
    </xf>
    <xf numFmtId="0" fontId="39" fillId="0" borderId="24" xfId="2" applyFont="1" applyBorder="1" applyAlignment="1">
      <alignment horizontal="center" vertical="center" wrapText="1"/>
    </xf>
    <xf numFmtId="0" fontId="39" fillId="0" borderId="7" xfId="2" applyFont="1" applyBorder="1" applyAlignment="1">
      <alignment horizontal="center" vertical="center" wrapText="1"/>
    </xf>
    <xf numFmtId="0" fontId="39" fillId="0" borderId="32" xfId="2" applyFont="1" applyBorder="1" applyAlignment="1">
      <alignment horizontal="center" vertical="center" wrapText="1"/>
    </xf>
    <xf numFmtId="0" fontId="23" fillId="0" borderId="10"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11" xfId="1" applyFont="1" applyFill="1" applyBorder="1" applyAlignment="1">
      <alignment horizontal="center" vertical="center"/>
    </xf>
    <xf numFmtId="0" fontId="51" fillId="0" borderId="20" xfId="1" applyFont="1" applyFill="1" applyBorder="1" applyAlignment="1">
      <alignment horizontal="center" vertical="top"/>
    </xf>
    <xf numFmtId="0" fontId="51" fillId="0" borderId="2" xfId="1" applyFont="1" applyFill="1" applyBorder="1" applyAlignment="1">
      <alignment horizontal="center" vertical="top"/>
    </xf>
    <xf numFmtId="0" fontId="51" fillId="0" borderId="3" xfId="1" applyFont="1" applyFill="1" applyBorder="1" applyAlignment="1">
      <alignment horizontal="center" vertical="top"/>
    </xf>
    <xf numFmtId="0" fontId="37" fillId="0" borderId="0" xfId="2" applyFont="1" applyAlignment="1">
      <alignment horizontal="left" vertical="center"/>
    </xf>
    <xf numFmtId="0" fontId="56" fillId="0" borderId="5" xfId="1" applyFont="1" applyFill="1" applyBorder="1" applyAlignment="1">
      <alignment horizontal="left" vertical="center"/>
    </xf>
    <xf numFmtId="0" fontId="56" fillId="0" borderId="0" xfId="1" applyFont="1" applyFill="1" applyBorder="1" applyAlignment="1">
      <alignment horizontal="left" vertical="center"/>
    </xf>
    <xf numFmtId="0" fontId="31" fillId="0" borderId="6" xfId="2" applyFont="1" applyBorder="1" applyAlignment="1">
      <alignment horizontal="distributed" vertical="center" wrapText="1" justifyLastLine="1"/>
    </xf>
    <xf numFmtId="0" fontId="31" fillId="0" borderId="4" xfId="2" applyFont="1" applyBorder="1" applyAlignment="1">
      <alignment horizontal="distributed" vertical="center" wrapText="1" justifyLastLine="1"/>
    </xf>
    <xf numFmtId="0" fontId="31" fillId="0" borderId="27" xfId="2" applyFont="1" applyBorder="1" applyAlignment="1">
      <alignment horizontal="distributed" vertical="center" wrapText="1" justifyLastLine="1"/>
    </xf>
    <xf numFmtId="0" fontId="31" fillId="0" borderId="5" xfId="2" applyFont="1" applyBorder="1" applyAlignment="1">
      <alignment horizontal="distributed" vertical="center" wrapText="1" justifyLastLine="1"/>
    </xf>
    <xf numFmtId="0" fontId="31" fillId="0" borderId="0" xfId="2" applyFont="1" applyBorder="1" applyAlignment="1">
      <alignment horizontal="distributed" vertical="center" wrapText="1" justifyLastLine="1"/>
    </xf>
    <xf numFmtId="0" fontId="31" fillId="0" borderId="2" xfId="2" applyFont="1" applyBorder="1" applyAlignment="1">
      <alignment horizontal="distributed" vertical="center" wrapText="1" justifyLastLine="1"/>
    </xf>
    <xf numFmtId="0" fontId="31" fillId="0" borderId="9" xfId="2" applyFont="1" applyBorder="1" applyAlignment="1">
      <alignment horizontal="distributed" vertical="center" wrapText="1" justifyLastLine="1"/>
    </xf>
    <xf numFmtId="0" fontId="31" fillId="0" borderId="1" xfId="2" applyFont="1" applyBorder="1" applyAlignment="1">
      <alignment horizontal="distributed" vertical="center" wrapText="1" justifyLastLine="1"/>
    </xf>
    <xf numFmtId="0" fontId="31" fillId="0" borderId="3" xfId="2" applyFont="1" applyBorder="1" applyAlignment="1">
      <alignment horizontal="distributed" vertical="center" wrapText="1" justifyLastLine="1"/>
    </xf>
    <xf numFmtId="0" fontId="6" fillId="0" borderId="0" xfId="2" applyFont="1" applyBorder="1" applyAlignment="1">
      <alignment horizontal="left" vertical="top" wrapText="1"/>
    </xf>
    <xf numFmtId="0" fontId="37" fillId="0" borderId="26" xfId="2" applyNumberFormat="1" applyFont="1" applyBorder="1" applyAlignment="1">
      <alignment horizontal="right" vertical="center" wrapText="1"/>
    </xf>
    <xf numFmtId="0" fontId="37" fillId="0" borderId="4" xfId="2" applyNumberFormat="1" applyFont="1" applyBorder="1" applyAlignment="1">
      <alignment horizontal="right" vertical="center" wrapText="1"/>
    </xf>
    <xf numFmtId="0" fontId="11" fillId="0" borderId="28" xfId="2" applyFont="1" applyBorder="1" applyAlignment="1">
      <alignment horizontal="right" vertical="top"/>
    </xf>
    <xf numFmtId="0" fontId="11" fillId="0" borderId="8" xfId="2" applyFont="1" applyBorder="1" applyAlignment="1">
      <alignment horizontal="right" vertical="top"/>
    </xf>
    <xf numFmtId="0" fontId="11" fillId="0" borderId="11" xfId="2" applyFont="1" applyBorder="1" applyAlignment="1">
      <alignment horizontal="right" vertical="top"/>
    </xf>
    <xf numFmtId="0" fontId="37" fillId="0" borderId="0" xfId="2" applyFont="1" applyBorder="1" applyAlignment="1">
      <alignment horizontal="left" vertical="center" shrinkToFit="1"/>
    </xf>
    <xf numFmtId="0" fontId="6" fillId="0" borderId="20" xfId="2" applyFont="1" applyBorder="1" applyAlignment="1">
      <alignment horizontal="center"/>
    </xf>
    <xf numFmtId="0" fontId="6" fillId="0" borderId="2" xfId="2" applyFont="1" applyBorder="1" applyAlignment="1">
      <alignment horizontal="center"/>
    </xf>
    <xf numFmtId="0" fontId="41" fillId="0" borderId="4" xfId="2" applyFont="1" applyBorder="1" applyAlignment="1">
      <alignment vertical="top" wrapText="1"/>
    </xf>
    <xf numFmtId="0" fontId="41" fillId="0" borderId="28" xfId="2" applyFont="1" applyBorder="1" applyAlignment="1">
      <alignment vertical="top" wrapText="1"/>
    </xf>
    <xf numFmtId="0" fontId="41" fillId="0" borderId="0" xfId="2" applyFont="1" applyBorder="1" applyAlignment="1">
      <alignment vertical="top" wrapText="1"/>
    </xf>
    <xf numFmtId="0" fontId="41" fillId="0" borderId="8" xfId="2" applyFont="1" applyBorder="1" applyAlignment="1">
      <alignment vertical="top" wrapText="1"/>
    </xf>
    <xf numFmtId="0" fontId="31" fillId="0" borderId="19" xfId="2" applyFont="1" applyBorder="1" applyAlignment="1">
      <alignment horizontal="center" vertical="center"/>
    </xf>
    <xf numFmtId="0" fontId="31" fillId="0" borderId="13" xfId="2" applyFont="1" applyBorder="1" applyAlignment="1">
      <alignment horizontal="center" vertical="center"/>
    </xf>
    <xf numFmtId="0" fontId="31" fillId="0" borderId="20" xfId="2" applyFont="1" applyBorder="1" applyAlignment="1">
      <alignment horizontal="center" vertical="center"/>
    </xf>
    <xf numFmtId="0" fontId="31" fillId="0" borderId="21" xfId="2" applyFont="1" applyBorder="1" applyAlignment="1">
      <alignment horizontal="center" vertical="center"/>
    </xf>
    <xf numFmtId="0" fontId="31" fillId="0" borderId="2" xfId="2" applyFont="1" applyBorder="1" applyAlignment="1">
      <alignment horizontal="center" vertical="center"/>
    </xf>
    <xf numFmtId="0" fontId="31" fillId="0" borderId="24" xfId="2" applyFont="1" applyBorder="1" applyAlignment="1">
      <alignment horizontal="center" vertical="center"/>
    </xf>
    <xf numFmtId="0" fontId="31" fillId="0" borderId="7" xfId="2" applyFont="1" applyBorder="1" applyAlignment="1">
      <alignment horizontal="center" vertical="center"/>
    </xf>
    <xf numFmtId="0" fontId="31" fillId="0" borderId="32" xfId="2" applyFont="1" applyBorder="1" applyAlignment="1">
      <alignment horizontal="center" vertical="center"/>
    </xf>
    <xf numFmtId="0" fontId="37" fillId="0" borderId="0" xfId="1" applyFont="1" applyFill="1" applyAlignment="1">
      <alignment horizontal="left" vertical="center"/>
    </xf>
    <xf numFmtId="0" fontId="37" fillId="0" borderId="7" xfId="1" applyFont="1" applyFill="1" applyBorder="1" applyAlignment="1">
      <alignment horizontal="left" vertical="center"/>
    </xf>
    <xf numFmtId="0" fontId="31" fillId="0" borderId="13" xfId="2" applyFont="1" applyBorder="1" applyAlignment="1">
      <alignment horizontal="distributed" vertical="center" wrapText="1" justifyLastLine="1"/>
    </xf>
    <xf numFmtId="0" fontId="31" fillId="0" borderId="20" xfId="2" applyFont="1" applyBorder="1" applyAlignment="1">
      <alignment horizontal="distributed" vertical="center" wrapText="1" justifyLastLine="1"/>
    </xf>
    <xf numFmtId="0" fontId="31" fillId="0" borderId="12" xfId="2" applyFont="1" applyBorder="1" applyAlignment="1">
      <alignment horizontal="distributed" vertical="center" wrapText="1" justifyLastLine="1"/>
    </xf>
    <xf numFmtId="0" fontId="31" fillId="0" borderId="7" xfId="2" applyFont="1" applyBorder="1" applyAlignment="1">
      <alignment horizontal="distributed" vertical="center" wrapText="1" justifyLastLine="1"/>
    </xf>
    <xf numFmtId="0" fontId="31" fillId="0" borderId="32" xfId="2" applyFont="1" applyBorder="1" applyAlignment="1">
      <alignment horizontal="distributed" vertical="center" wrapText="1" justifyLastLine="1"/>
    </xf>
    <xf numFmtId="0" fontId="64" fillId="0" borderId="29" xfId="2" applyFont="1" applyBorder="1" applyAlignment="1">
      <alignment horizontal="center" vertical="center" wrapText="1"/>
    </xf>
    <xf numFmtId="0" fontId="64" fillId="0" borderId="13" xfId="2" applyFont="1" applyBorder="1" applyAlignment="1">
      <alignment horizontal="center" vertical="center" wrapText="1"/>
    </xf>
    <xf numFmtId="0" fontId="64" fillId="0" borderId="20" xfId="2" applyFont="1" applyBorder="1" applyAlignment="1">
      <alignment horizontal="center" vertical="center" wrapText="1"/>
    </xf>
    <xf numFmtId="0" fontId="64" fillId="0" borderId="5" xfId="2" applyFont="1" applyBorder="1" applyAlignment="1">
      <alignment horizontal="center" vertical="center" wrapText="1"/>
    </xf>
    <xf numFmtId="0" fontId="64" fillId="0" borderId="0" xfId="2" applyFont="1" applyBorder="1" applyAlignment="1">
      <alignment horizontal="center" vertical="center" wrapText="1"/>
    </xf>
    <xf numFmtId="0" fontId="64" fillId="0" borderId="2" xfId="2" applyFont="1" applyBorder="1" applyAlignment="1">
      <alignment horizontal="center" vertical="center" wrapText="1"/>
    </xf>
    <xf numFmtId="0" fontId="64" fillId="0" borderId="9" xfId="2" applyFont="1" applyBorder="1" applyAlignment="1">
      <alignment horizontal="center" vertical="center" wrapText="1"/>
    </xf>
    <xf numFmtId="0" fontId="64" fillId="0" borderId="1" xfId="2" applyFont="1" applyBorder="1" applyAlignment="1">
      <alignment horizontal="center" vertical="center" wrapText="1"/>
    </xf>
    <xf numFmtId="0" fontId="64" fillId="0" borderId="3" xfId="2" applyFont="1" applyBorder="1" applyAlignment="1">
      <alignment horizontal="center" vertical="center" wrapText="1"/>
    </xf>
    <xf numFmtId="0" fontId="37" fillId="0" borderId="24" xfId="2" applyNumberFormat="1" applyFont="1" applyBorder="1" applyAlignment="1">
      <alignment horizontal="center" vertical="center"/>
    </xf>
    <xf numFmtId="0" fontId="37" fillId="0" borderId="32" xfId="2" applyNumberFormat="1" applyFont="1" applyBorder="1" applyAlignment="1">
      <alignment horizontal="center" vertical="center"/>
    </xf>
    <xf numFmtId="0" fontId="39" fillId="0" borderId="29" xfId="2" applyFont="1" applyBorder="1" applyAlignment="1">
      <alignment horizontal="center" vertical="center" wrapText="1"/>
    </xf>
    <xf numFmtId="0" fontId="39" fillId="0" borderId="5" xfId="2" applyFont="1" applyBorder="1" applyAlignment="1">
      <alignment horizontal="center" vertical="center" wrapText="1"/>
    </xf>
    <xf numFmtId="0" fontId="39" fillId="0" borderId="12" xfId="2" applyFont="1" applyBorder="1" applyAlignment="1">
      <alignment horizontal="center" vertical="center" wrapText="1"/>
    </xf>
    <xf numFmtId="0" fontId="31" fillId="0" borderId="13" xfId="2" applyFont="1" applyBorder="1" applyAlignment="1">
      <alignment vertical="center" justifyLastLine="1" shrinkToFit="1"/>
    </xf>
    <xf numFmtId="0" fontId="31" fillId="0" borderId="10" xfId="2" applyFont="1" applyBorder="1" applyAlignment="1">
      <alignment vertical="center" justifyLastLine="1" shrinkToFit="1"/>
    </xf>
    <xf numFmtId="0" fontId="31" fillId="0" borderId="0" xfId="2" applyFont="1" applyBorder="1" applyAlignment="1">
      <alignment vertical="center" justifyLastLine="1" shrinkToFit="1"/>
    </xf>
    <xf numFmtId="0" fontId="31" fillId="0" borderId="8" xfId="2" applyFont="1" applyBorder="1" applyAlignment="1">
      <alignment vertical="center" justifyLastLine="1" shrinkToFit="1"/>
    </xf>
    <xf numFmtId="0" fontId="31" fillId="0" borderId="7" xfId="2" applyFont="1" applyBorder="1" applyAlignment="1">
      <alignment vertical="center" justifyLastLine="1" shrinkToFit="1"/>
    </xf>
    <xf numFmtId="0" fontId="31" fillId="0" borderId="31" xfId="2" applyFont="1" applyBorder="1" applyAlignment="1">
      <alignment vertical="center" justifyLastLine="1" shrinkToFit="1"/>
    </xf>
    <xf numFmtId="49" fontId="47" fillId="0" borderId="0" xfId="0" applyNumberFormat="1" applyFont="1" applyBorder="1" applyAlignment="1">
      <alignment horizontal="center" vertical="top"/>
    </xf>
    <xf numFmtId="49" fontId="47" fillId="0" borderId="8" xfId="0" applyNumberFormat="1" applyFont="1" applyBorder="1" applyAlignment="1">
      <alignment horizontal="center" vertical="top"/>
    </xf>
    <xf numFmtId="49" fontId="47" fillId="0" borderId="7" xfId="0" applyNumberFormat="1" applyFont="1" applyBorder="1" applyAlignment="1">
      <alignment horizontal="center" vertical="top"/>
    </xf>
    <xf numFmtId="49" fontId="47" fillId="0" borderId="31" xfId="0" applyNumberFormat="1" applyFont="1" applyBorder="1" applyAlignment="1">
      <alignment horizontal="center" vertical="top"/>
    </xf>
    <xf numFmtId="0" fontId="46" fillId="0" borderId="26" xfId="2" applyNumberFormat="1" applyFont="1" applyBorder="1" applyAlignment="1">
      <alignment horizontal="right" vertical="center"/>
    </xf>
    <xf numFmtId="0" fontId="46" fillId="0" borderId="4" xfId="2" applyNumberFormat="1" applyFont="1" applyBorder="1" applyAlignment="1">
      <alignment horizontal="right" vertical="center"/>
    </xf>
    <xf numFmtId="0" fontId="39" fillId="0" borderId="29" xfId="2" applyFont="1" applyBorder="1" applyAlignment="1">
      <alignment horizontal="distributed" vertical="center" justifyLastLine="1"/>
    </xf>
    <xf numFmtId="0" fontId="39" fillId="0" borderId="13" xfId="2" applyFont="1" applyBorder="1" applyAlignment="1">
      <alignment horizontal="distributed" vertical="center" justifyLastLine="1"/>
    </xf>
    <xf numFmtId="0" fontId="39" fillId="0" borderId="20" xfId="2" applyFont="1" applyBorder="1" applyAlignment="1">
      <alignment horizontal="distributed" vertical="center" justifyLastLine="1"/>
    </xf>
    <xf numFmtId="0" fontId="39" fillId="0" borderId="5" xfId="2" applyFont="1" applyBorder="1" applyAlignment="1">
      <alignment horizontal="distributed" vertical="center" justifyLastLine="1"/>
    </xf>
    <xf numFmtId="0" fontId="39" fillId="0" borderId="0" xfId="2" applyFont="1" applyBorder="1" applyAlignment="1">
      <alignment horizontal="distributed" vertical="center" justifyLastLine="1"/>
    </xf>
    <xf numFmtId="0" fontId="39" fillId="0" borderId="2" xfId="2" applyFont="1" applyBorder="1" applyAlignment="1">
      <alignment horizontal="distributed" vertical="center" justifyLastLine="1"/>
    </xf>
    <xf numFmtId="0" fontId="39" fillId="0" borderId="9" xfId="2" applyFont="1" applyBorder="1" applyAlignment="1">
      <alignment horizontal="distributed" vertical="center" justifyLastLine="1"/>
    </xf>
    <xf numFmtId="0" fontId="39" fillId="0" borderId="1" xfId="2" applyFont="1" applyBorder="1" applyAlignment="1">
      <alignment horizontal="distributed" vertical="center" justifyLastLine="1"/>
    </xf>
    <xf numFmtId="0" fontId="39" fillId="0" borderId="3" xfId="2" applyFont="1" applyBorder="1" applyAlignment="1">
      <alignment horizontal="distributed" vertical="center" justifyLastLine="1"/>
    </xf>
    <xf numFmtId="0" fontId="47" fillId="0" borderId="29" xfId="0" applyFont="1" applyBorder="1" applyAlignment="1">
      <alignment horizontal="left" vertical="top"/>
    </xf>
    <xf numFmtId="0" fontId="47" fillId="0" borderId="13" xfId="0" applyFont="1" applyBorder="1" applyAlignment="1">
      <alignment horizontal="left" vertical="top"/>
    </xf>
    <xf numFmtId="0" fontId="47" fillId="0" borderId="5" xfId="0" applyFont="1" applyBorder="1" applyAlignment="1">
      <alignment horizontal="left" vertical="top"/>
    </xf>
    <xf numFmtId="0" fontId="47" fillId="0" borderId="0" xfId="0" applyFont="1" applyBorder="1" applyAlignment="1">
      <alignment horizontal="left" vertical="top"/>
    </xf>
    <xf numFmtId="0" fontId="28" fillId="0" borderId="11" xfId="2" applyFont="1" applyBorder="1" applyAlignment="1">
      <alignment horizontal="right" vertical="top"/>
    </xf>
    <xf numFmtId="0" fontId="47" fillId="0" borderId="13" xfId="0" applyNumberFormat="1" applyFont="1" applyBorder="1" applyAlignment="1">
      <alignment horizontal="left" vertical="top"/>
    </xf>
    <xf numFmtId="0" fontId="47" fillId="0" borderId="10" xfId="0" applyNumberFormat="1" applyFont="1" applyBorder="1" applyAlignment="1">
      <alignment horizontal="left" vertical="top"/>
    </xf>
    <xf numFmtId="0" fontId="47" fillId="0" borderId="0" xfId="0" applyNumberFormat="1" applyFont="1" applyBorder="1" applyAlignment="1">
      <alignment horizontal="left" vertical="top"/>
    </xf>
    <xf numFmtId="0" fontId="47" fillId="0" borderId="8" xfId="0" applyNumberFormat="1" applyFont="1" applyBorder="1" applyAlignment="1">
      <alignment horizontal="left" vertical="top"/>
    </xf>
    <xf numFmtId="0" fontId="28" fillId="0" borderId="19" xfId="2" applyFont="1" applyBorder="1" applyAlignment="1">
      <alignment horizontal="center" vertical="center"/>
    </xf>
    <xf numFmtId="0" fontId="28" fillId="0" borderId="13" xfId="2" applyFont="1" applyBorder="1" applyAlignment="1">
      <alignment horizontal="center" vertical="center"/>
    </xf>
    <xf numFmtId="0" fontId="28" fillId="0" borderId="20" xfId="2" applyFont="1" applyBorder="1" applyAlignment="1">
      <alignment horizontal="center" vertical="center"/>
    </xf>
    <xf numFmtId="0" fontId="28" fillId="0" borderId="21" xfId="2" applyFont="1" applyBorder="1" applyAlignment="1">
      <alignment horizontal="center" vertical="center"/>
    </xf>
    <xf numFmtId="0" fontId="28" fillId="0" borderId="0" xfId="2" applyFont="1" applyBorder="1" applyAlignment="1">
      <alignment horizontal="center" vertical="center"/>
    </xf>
    <xf numFmtId="0" fontId="28" fillId="0" borderId="2" xfId="2" applyFont="1" applyBorder="1" applyAlignment="1">
      <alignment horizontal="center" vertical="center"/>
    </xf>
    <xf numFmtId="0" fontId="28" fillId="0" borderId="22" xfId="2" applyFont="1" applyBorder="1" applyAlignment="1">
      <alignment horizontal="center" vertical="center"/>
    </xf>
    <xf numFmtId="0" fontId="28" fillId="0" borderId="1" xfId="2" applyFont="1" applyBorder="1" applyAlignment="1">
      <alignment horizontal="center" vertical="center"/>
    </xf>
    <xf numFmtId="0" fontId="28" fillId="0" borderId="3" xfId="2" applyFont="1" applyBorder="1" applyAlignment="1">
      <alignment horizontal="center" vertical="center"/>
    </xf>
    <xf numFmtId="0" fontId="39" fillId="0" borderId="19" xfId="2" applyFont="1" applyBorder="1" applyAlignment="1">
      <alignment horizontal="center" vertical="center"/>
    </xf>
    <xf numFmtId="0" fontId="39" fillId="0" borderId="13" xfId="2" applyFont="1" applyBorder="1" applyAlignment="1">
      <alignment horizontal="center" vertical="center"/>
    </xf>
    <xf numFmtId="0" fontId="39" fillId="0" borderId="20" xfId="2" applyFont="1" applyBorder="1" applyAlignment="1">
      <alignment horizontal="center" vertical="center"/>
    </xf>
    <xf numFmtId="0" fontId="39" fillId="0" borderId="21" xfId="2" applyFont="1" applyBorder="1" applyAlignment="1">
      <alignment horizontal="center" vertical="center"/>
    </xf>
    <xf numFmtId="0" fontId="39" fillId="0" borderId="22" xfId="2" applyFont="1" applyBorder="1" applyAlignment="1">
      <alignment horizontal="center" vertical="center"/>
    </xf>
    <xf numFmtId="0" fontId="39" fillId="0" borderId="1" xfId="2" applyFont="1" applyBorder="1" applyAlignment="1">
      <alignment horizontal="center" vertical="center"/>
    </xf>
    <xf numFmtId="0" fontId="39" fillId="0" borderId="3" xfId="2" applyFont="1" applyBorder="1" applyAlignment="1">
      <alignment horizontal="center" vertical="center"/>
    </xf>
    <xf numFmtId="0" fontId="28" fillId="0" borderId="28" xfId="2" applyFont="1" applyBorder="1" applyAlignment="1">
      <alignment horizontal="right" vertical="top"/>
    </xf>
    <xf numFmtId="0" fontId="39" fillId="0" borderId="6" xfId="2" applyFont="1" applyBorder="1" applyAlignment="1">
      <alignment horizontal="distributed" vertical="center" justifyLastLine="1"/>
    </xf>
    <xf numFmtId="0" fontId="39" fillId="0" borderId="4" xfId="2" applyFont="1" applyBorder="1" applyAlignment="1">
      <alignment horizontal="distributed" vertical="center" justifyLastLine="1"/>
    </xf>
    <xf numFmtId="0" fontId="39" fillId="0" borderId="27" xfId="2" applyFont="1" applyBorder="1" applyAlignment="1">
      <alignment horizontal="distributed" vertical="center" justifyLastLine="1"/>
    </xf>
    <xf numFmtId="0" fontId="46" fillId="0" borderId="24" xfId="2" applyNumberFormat="1" applyFont="1" applyBorder="1" applyAlignment="1">
      <alignment horizontal="right" vertical="center"/>
    </xf>
    <xf numFmtId="0" fontId="46" fillId="0" borderId="7" xfId="2" applyNumberFormat="1" applyFont="1" applyBorder="1" applyAlignment="1">
      <alignment horizontal="right" vertical="center"/>
    </xf>
    <xf numFmtId="0" fontId="19" fillId="0" borderId="32" xfId="2" applyFont="1" applyBorder="1" applyAlignment="1">
      <alignment horizontal="center" vertical="top"/>
    </xf>
    <xf numFmtId="0" fontId="19" fillId="0" borderId="8" xfId="2" applyFont="1" applyBorder="1" applyAlignment="1">
      <alignment horizontal="center"/>
    </xf>
    <xf numFmtId="0" fontId="19" fillId="0" borderId="31" xfId="2" applyFont="1" applyBorder="1" applyAlignment="1">
      <alignment horizontal="center"/>
    </xf>
    <xf numFmtId="0" fontId="28" fillId="0" borderId="29" xfId="2" applyFont="1" applyBorder="1" applyAlignment="1">
      <alignment horizontal="center" vertical="center" wrapText="1" shrinkToFit="1"/>
    </xf>
    <xf numFmtId="0" fontId="28" fillId="0" borderId="13" xfId="2" applyFont="1" applyBorder="1" applyAlignment="1">
      <alignment horizontal="center" vertical="center" wrapText="1" shrinkToFit="1"/>
    </xf>
    <xf numFmtId="0" fontId="28" fillId="0" borderId="20" xfId="2" applyFont="1" applyBorder="1" applyAlignment="1">
      <alignment horizontal="center" vertical="center" wrapText="1" shrinkToFit="1"/>
    </xf>
    <xf numFmtId="0" fontId="28" fillId="0" borderId="5" xfId="2" applyFont="1" applyBorder="1" applyAlignment="1">
      <alignment horizontal="center" vertical="center" wrapText="1" shrinkToFit="1"/>
    </xf>
    <xf numFmtId="0" fontId="28" fillId="0" borderId="0" xfId="2" applyFont="1" applyBorder="1" applyAlignment="1">
      <alignment horizontal="center" vertical="center" wrapText="1" shrinkToFit="1"/>
    </xf>
    <xf numFmtId="0" fontId="28" fillId="0" borderId="2" xfId="2" applyFont="1" applyBorder="1" applyAlignment="1">
      <alignment horizontal="center" vertical="center" wrapText="1" shrinkToFit="1"/>
    </xf>
    <xf numFmtId="0" fontId="28" fillId="0" borderId="9" xfId="2" applyFont="1" applyBorder="1" applyAlignment="1">
      <alignment horizontal="center" vertical="center" wrapText="1" shrinkToFit="1"/>
    </xf>
    <xf numFmtId="0" fontId="28" fillId="0" borderId="1" xfId="2" applyFont="1" applyBorder="1" applyAlignment="1">
      <alignment horizontal="center" vertical="center" wrapText="1" shrinkToFit="1"/>
    </xf>
    <xf numFmtId="0" fontId="28" fillId="0" borderId="3" xfId="2" applyFont="1" applyBorder="1" applyAlignment="1">
      <alignment horizontal="center" vertical="center" wrapText="1" shrinkToFit="1"/>
    </xf>
    <xf numFmtId="0" fontId="31" fillId="0" borderId="48" xfId="2" applyFont="1" applyBorder="1" applyAlignment="1">
      <alignment horizontal="center" vertical="center" shrinkToFit="1"/>
    </xf>
    <xf numFmtId="0" fontId="31" fillId="0" borderId="49" xfId="2" applyFont="1" applyBorder="1" applyAlignment="1">
      <alignment horizontal="center" vertical="center" shrinkToFit="1"/>
    </xf>
    <xf numFmtId="0" fontId="31" fillId="0" borderId="50" xfId="2" applyFont="1" applyBorder="1" applyAlignment="1">
      <alignment horizontal="center" vertical="center" shrinkToFit="1"/>
    </xf>
    <xf numFmtId="0" fontId="31" fillId="0" borderId="51" xfId="2" applyFont="1" applyBorder="1" applyAlignment="1">
      <alignment horizontal="center" vertical="center" shrinkToFit="1"/>
    </xf>
    <xf numFmtId="0" fontId="31" fillId="0" borderId="30" xfId="2" applyFont="1" applyBorder="1" applyAlignment="1">
      <alignment horizontal="center" vertical="center" shrinkToFit="1"/>
    </xf>
    <xf numFmtId="0" fontId="31" fillId="0" borderId="52" xfId="2" applyFont="1" applyBorder="1" applyAlignment="1">
      <alignment horizontal="center" vertical="center" shrinkToFit="1"/>
    </xf>
    <xf numFmtId="0" fontId="31" fillId="0" borderId="53" xfId="2" applyFont="1" applyBorder="1" applyAlignment="1">
      <alignment horizontal="center" vertical="center" shrinkToFit="1"/>
    </xf>
    <xf numFmtId="0" fontId="31" fillId="0" borderId="54" xfId="2" applyFont="1" applyBorder="1" applyAlignment="1">
      <alignment horizontal="center" vertical="center" shrinkToFit="1"/>
    </xf>
    <xf numFmtId="0" fontId="31" fillId="0" borderId="55" xfId="2" applyFont="1" applyBorder="1" applyAlignment="1">
      <alignment horizontal="center" vertical="center" shrinkToFit="1"/>
    </xf>
    <xf numFmtId="0" fontId="46" fillId="0" borderId="12" xfId="2" applyNumberFormat="1" applyFont="1" applyBorder="1" applyAlignment="1">
      <alignment horizontal="left" vertical="center"/>
    </xf>
    <xf numFmtId="0" fontId="46" fillId="0" borderId="7" xfId="2" applyNumberFormat="1" applyFont="1" applyBorder="1" applyAlignment="1">
      <alignment horizontal="left" vertical="center"/>
    </xf>
    <xf numFmtId="0" fontId="46" fillId="0" borderId="32" xfId="2" applyNumberFormat="1" applyFont="1" applyBorder="1" applyAlignment="1">
      <alignment horizontal="left" vertical="center"/>
    </xf>
    <xf numFmtId="0" fontId="19" fillId="0" borderId="0" xfId="2" applyFont="1" applyBorder="1" applyAlignment="1">
      <alignment horizontal="center" vertical="top"/>
    </xf>
    <xf numFmtId="0" fontId="41" fillId="0" borderId="26" xfId="2" applyFont="1" applyBorder="1" applyAlignment="1">
      <alignment horizontal="center"/>
    </xf>
    <xf numFmtId="0" fontId="41" fillId="0" borderId="4" xfId="2" applyFont="1" applyBorder="1" applyAlignment="1">
      <alignment horizontal="center"/>
    </xf>
    <xf numFmtId="0" fontId="41" fillId="0" borderId="27" xfId="2" applyFont="1" applyBorder="1" applyAlignment="1">
      <alignment horizontal="center"/>
    </xf>
    <xf numFmtId="0" fontId="41" fillId="0" borderId="21" xfId="2" applyFont="1" applyBorder="1" applyAlignment="1">
      <alignment horizontal="center"/>
    </xf>
    <xf numFmtId="0" fontId="41" fillId="0" borderId="0" xfId="2" applyFont="1" applyBorder="1" applyAlignment="1">
      <alignment horizontal="center"/>
    </xf>
    <xf numFmtId="0" fontId="41" fillId="0" borderId="2" xfId="2" applyFont="1" applyBorder="1" applyAlignment="1">
      <alignment horizontal="center"/>
    </xf>
    <xf numFmtId="0" fontId="39" fillId="0" borderId="26" xfId="1" applyFont="1" applyFill="1" applyBorder="1" applyAlignment="1">
      <alignment horizontal="center" vertical="center" wrapText="1"/>
    </xf>
    <xf numFmtId="0" fontId="39" fillId="0" borderId="4" xfId="1" applyFont="1" applyFill="1" applyBorder="1" applyAlignment="1">
      <alignment horizontal="center" vertical="center" wrapText="1"/>
    </xf>
    <xf numFmtId="0" fontId="39" fillId="0" borderId="27" xfId="1" applyFont="1" applyFill="1" applyBorder="1" applyAlignment="1">
      <alignment horizontal="center" vertical="center" wrapText="1"/>
    </xf>
    <xf numFmtId="0" fontId="37" fillId="0" borderId="4" xfId="2" applyNumberFormat="1" applyFont="1" applyBorder="1" applyAlignment="1">
      <alignment horizontal="center" vertical="center" wrapText="1"/>
    </xf>
    <xf numFmtId="0" fontId="28" fillId="0" borderId="13" xfId="2" applyFont="1" applyBorder="1" applyAlignment="1">
      <alignment horizontal="left" vertical="top" shrinkToFit="1"/>
    </xf>
    <xf numFmtId="0" fontId="28" fillId="0" borderId="0" xfId="2" applyFont="1" applyBorder="1" applyAlignment="1">
      <alignment horizontal="left" vertical="top" shrinkToFit="1"/>
    </xf>
    <xf numFmtId="3" fontId="37" fillId="0" borderId="19" xfId="2" applyNumberFormat="1" applyFont="1" applyBorder="1" applyAlignment="1">
      <alignment horizontal="right" vertical="center"/>
    </xf>
    <xf numFmtId="3" fontId="37" fillId="0" borderId="13" xfId="2" applyNumberFormat="1" applyFont="1" applyBorder="1" applyAlignment="1">
      <alignment horizontal="right" vertical="center"/>
    </xf>
    <xf numFmtId="3" fontId="37" fillId="0" borderId="21" xfId="2" applyNumberFormat="1" applyFont="1" applyBorder="1" applyAlignment="1">
      <alignment horizontal="right" vertical="center"/>
    </xf>
    <xf numFmtId="3" fontId="37" fillId="0" borderId="0" xfId="2" applyNumberFormat="1" applyFont="1" applyBorder="1" applyAlignment="1">
      <alignment horizontal="right" vertical="center"/>
    </xf>
    <xf numFmtId="3" fontId="37" fillId="0" borderId="22" xfId="2" applyNumberFormat="1" applyFont="1" applyBorder="1" applyAlignment="1">
      <alignment horizontal="right" vertical="center"/>
    </xf>
    <xf numFmtId="3" fontId="37" fillId="0" borderId="1" xfId="2" applyNumberFormat="1" applyFont="1" applyBorder="1" applyAlignment="1">
      <alignment horizontal="right" vertical="center"/>
    </xf>
    <xf numFmtId="0" fontId="41" fillId="0" borderId="28" xfId="2" applyFont="1" applyBorder="1" applyAlignment="1">
      <alignment horizontal="center"/>
    </xf>
    <xf numFmtId="0" fontId="41" fillId="0" borderId="8" xfId="2" applyFont="1" applyBorder="1" applyAlignment="1">
      <alignment horizontal="center"/>
    </xf>
    <xf numFmtId="0" fontId="41" fillId="0" borderId="8" xfId="2" applyFont="1" applyBorder="1" applyAlignment="1">
      <alignment horizontal="center" vertical="center"/>
    </xf>
    <xf numFmtId="0" fontId="39" fillId="0" borderId="22" xfId="2" applyFont="1" applyBorder="1" applyAlignment="1">
      <alignment horizontal="center" vertical="top"/>
    </xf>
    <xf numFmtId="0" fontId="19" fillId="0" borderId="11" xfId="2" applyFont="1" applyBorder="1" applyAlignment="1">
      <alignment horizontal="center" vertical="top"/>
    </xf>
    <xf numFmtId="0" fontId="19" fillId="0" borderId="31" xfId="2" applyFont="1" applyBorder="1" applyAlignment="1">
      <alignment horizontal="center" vertical="top"/>
    </xf>
    <xf numFmtId="0" fontId="39" fillId="0" borderId="0" xfId="2" applyFont="1" applyBorder="1" applyAlignment="1">
      <alignment horizontal="center" vertical="top"/>
    </xf>
    <xf numFmtId="0" fontId="34" fillId="0" borderId="19" xfId="1" applyFont="1" applyFill="1" applyBorder="1" applyAlignment="1">
      <alignment horizontal="center"/>
    </xf>
    <xf numFmtId="0" fontId="34" fillId="0" borderId="13" xfId="1" applyFont="1" applyFill="1" applyBorder="1" applyAlignment="1">
      <alignment horizontal="center"/>
    </xf>
    <xf numFmtId="0" fontId="34" fillId="0" borderId="20" xfId="1" applyFont="1" applyFill="1" applyBorder="1" applyAlignment="1">
      <alignment horizontal="center"/>
    </xf>
    <xf numFmtId="0" fontId="34" fillId="0" borderId="21" xfId="1" applyFont="1" applyFill="1" applyBorder="1" applyAlignment="1">
      <alignment horizontal="center"/>
    </xf>
    <xf numFmtId="0" fontId="34" fillId="0" borderId="0" xfId="1" applyFont="1" applyFill="1" applyBorder="1" applyAlignment="1">
      <alignment horizontal="center"/>
    </xf>
    <xf numFmtId="0" fontId="34" fillId="0" borderId="2" xfId="1" applyFont="1" applyFill="1" applyBorder="1" applyAlignment="1">
      <alignment horizontal="center"/>
    </xf>
    <xf numFmtId="0" fontId="34" fillId="0" borderId="22" xfId="1" applyFont="1" applyFill="1" applyBorder="1" applyAlignment="1">
      <alignment horizontal="center"/>
    </xf>
    <xf numFmtId="0" fontId="34" fillId="0" borderId="1" xfId="1" applyFont="1" applyFill="1" applyBorder="1" applyAlignment="1">
      <alignment horizontal="center"/>
    </xf>
    <xf numFmtId="0" fontId="34" fillId="0" borderId="3" xfId="1" applyFont="1" applyFill="1" applyBorder="1" applyAlignment="1">
      <alignment horizontal="center"/>
    </xf>
    <xf numFmtId="0" fontId="44" fillId="0" borderId="69" xfId="1" applyNumberFormat="1" applyFont="1" applyFill="1" applyBorder="1" applyAlignment="1">
      <alignment horizontal="center" vertical="center" wrapText="1"/>
    </xf>
    <xf numFmtId="0" fontId="44" fillId="0" borderId="75" xfId="1" applyNumberFormat="1" applyFont="1" applyFill="1" applyBorder="1" applyAlignment="1">
      <alignment horizontal="center" vertical="center" wrapText="1"/>
    </xf>
    <xf numFmtId="0" fontId="56" fillId="0" borderId="14" xfId="1" applyFont="1" applyFill="1" applyBorder="1" applyAlignment="1">
      <alignment horizontal="center" vertical="center" wrapText="1" justifyLastLine="1"/>
    </xf>
    <xf numFmtId="0" fontId="56" fillId="0" borderId="15" xfId="1" applyFont="1" applyFill="1" applyBorder="1" applyAlignment="1">
      <alignment horizontal="center" vertical="center" wrapText="1" justifyLastLine="1"/>
    </xf>
    <xf numFmtId="0" fontId="44" fillId="0" borderId="19" xfId="1" applyNumberFormat="1" applyFont="1" applyFill="1" applyBorder="1" applyAlignment="1">
      <alignment horizontal="center" vertical="center" wrapText="1"/>
    </xf>
    <xf numFmtId="0" fontId="44" fillId="0" borderId="13" xfId="1" applyNumberFormat="1" applyFont="1" applyFill="1" applyBorder="1" applyAlignment="1">
      <alignment horizontal="center" vertical="center" wrapText="1"/>
    </xf>
    <xf numFmtId="0" fontId="44" fillId="0" borderId="10" xfId="1" applyNumberFormat="1" applyFont="1" applyFill="1" applyBorder="1" applyAlignment="1">
      <alignment horizontal="center" vertical="center" wrapText="1"/>
    </xf>
    <xf numFmtId="0" fontId="44" fillId="0" borderId="21" xfId="1" applyNumberFormat="1" applyFont="1" applyFill="1" applyBorder="1" applyAlignment="1">
      <alignment horizontal="center" vertical="center" wrapText="1"/>
    </xf>
    <xf numFmtId="0" fontId="44" fillId="0" borderId="0" xfId="1" applyNumberFormat="1" applyFont="1" applyFill="1" applyBorder="1" applyAlignment="1">
      <alignment horizontal="center" vertical="center" wrapText="1"/>
    </xf>
    <xf numFmtId="0" fontId="44" fillId="0" borderId="8" xfId="1" applyNumberFormat="1" applyFont="1" applyFill="1" applyBorder="1" applyAlignment="1">
      <alignment horizontal="center" vertical="center" wrapText="1"/>
    </xf>
    <xf numFmtId="0" fontId="44" fillId="0" borderId="22" xfId="1" applyNumberFormat="1" applyFont="1" applyFill="1" applyBorder="1" applyAlignment="1">
      <alignment horizontal="center" vertical="center" wrapText="1"/>
    </xf>
    <xf numFmtId="0" fontId="44" fillId="0" borderId="1" xfId="1" applyNumberFormat="1" applyFont="1" applyFill="1" applyBorder="1" applyAlignment="1">
      <alignment horizontal="center" vertical="center" wrapText="1"/>
    </xf>
    <xf numFmtId="0" fontId="44" fillId="0" borderId="11" xfId="1" applyNumberFormat="1" applyFont="1" applyFill="1" applyBorder="1" applyAlignment="1">
      <alignment horizontal="center" vertical="center" wrapText="1"/>
    </xf>
    <xf numFmtId="0" fontId="10" fillId="0" borderId="19"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0"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1" xfId="1" applyFont="1" applyFill="1" applyBorder="1" applyAlignment="1">
      <alignment horizontal="center" vertical="center"/>
    </xf>
    <xf numFmtId="0" fontId="24" fillId="0" borderId="20" xfId="1" applyFont="1" applyFill="1" applyBorder="1" applyAlignment="1">
      <alignment horizontal="center" vertical="center"/>
    </xf>
    <xf numFmtId="0" fontId="24" fillId="0" borderId="21"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2" xfId="1" applyFont="1" applyFill="1" applyBorder="1" applyAlignment="1">
      <alignment horizontal="center" vertical="center"/>
    </xf>
    <xf numFmtId="0" fontId="24" fillId="0" borderId="3" xfId="1" applyFont="1" applyFill="1" applyBorder="1" applyAlignment="1">
      <alignment horizontal="center" vertical="center"/>
    </xf>
    <xf numFmtId="0" fontId="56" fillId="0" borderId="5" xfId="1" applyFont="1" applyFill="1" applyBorder="1" applyAlignment="1">
      <alignment horizontal="left" vertical="center" wrapText="1"/>
    </xf>
    <xf numFmtId="0" fontId="56" fillId="0" borderId="0" xfId="1" applyFont="1" applyFill="1" applyBorder="1" applyAlignment="1">
      <alignment horizontal="left" vertical="center" wrapText="1"/>
    </xf>
    <xf numFmtId="0" fontId="56" fillId="0" borderId="2" xfId="1" applyFont="1" applyFill="1" applyBorder="1" applyAlignment="1">
      <alignment horizontal="left" vertical="center" wrapText="1"/>
    </xf>
    <xf numFmtId="0" fontId="56" fillId="0" borderId="9" xfId="1" applyFont="1" applyFill="1" applyBorder="1" applyAlignment="1">
      <alignment horizontal="left" vertical="center" wrapText="1"/>
    </xf>
    <xf numFmtId="0" fontId="56" fillId="0" borderId="1" xfId="1" applyFont="1" applyFill="1" applyBorder="1" applyAlignment="1">
      <alignment horizontal="left" vertical="center" wrapText="1"/>
    </xf>
    <xf numFmtId="0" fontId="56" fillId="0" borderId="3" xfId="1" applyFont="1" applyFill="1" applyBorder="1" applyAlignment="1">
      <alignment horizontal="left" vertical="center" wrapText="1"/>
    </xf>
    <xf numFmtId="0" fontId="24" fillId="0" borderId="21" xfId="1" applyFont="1" applyFill="1" applyBorder="1" applyAlignment="1">
      <alignment horizontal="left" vertical="top"/>
    </xf>
    <xf numFmtId="0" fontId="24" fillId="0" borderId="0" xfId="1" applyFont="1" applyFill="1" applyBorder="1" applyAlignment="1">
      <alignment horizontal="left" vertical="top"/>
    </xf>
    <xf numFmtId="0" fontId="24" fillId="0" borderId="8" xfId="1" applyFont="1" applyFill="1" applyBorder="1" applyAlignment="1">
      <alignment horizontal="left" vertical="top"/>
    </xf>
    <xf numFmtId="0" fontId="51" fillId="0" borderId="1" xfId="1" applyFont="1" applyFill="1" applyBorder="1" applyAlignment="1">
      <alignment horizontal="right" vertical="top"/>
    </xf>
    <xf numFmtId="0" fontId="51" fillId="0" borderId="11" xfId="1" applyFont="1" applyFill="1" applyBorder="1" applyAlignment="1">
      <alignment horizontal="right" vertical="top"/>
    </xf>
    <xf numFmtId="0" fontId="31" fillId="0" borderId="26" xfId="2" applyFont="1" applyBorder="1" applyAlignment="1">
      <alignment horizontal="center" vertical="center"/>
    </xf>
    <xf numFmtId="0" fontId="31" fillId="0" borderId="28" xfId="2" applyFont="1" applyBorder="1" applyAlignment="1">
      <alignment horizontal="center" vertical="center"/>
    </xf>
    <xf numFmtId="0" fontId="31" fillId="0" borderId="8" xfId="2" applyFont="1" applyBorder="1" applyAlignment="1">
      <alignment horizontal="center" vertical="center"/>
    </xf>
    <xf numFmtId="0" fontId="31" fillId="0" borderId="22" xfId="2" applyFont="1" applyBorder="1" applyAlignment="1">
      <alignment horizontal="center" vertical="center"/>
    </xf>
    <xf numFmtId="0" fontId="31" fillId="0" borderId="1" xfId="2" applyFont="1" applyBorder="1" applyAlignment="1">
      <alignment horizontal="center" vertical="center"/>
    </xf>
    <xf numFmtId="0" fontId="31" fillId="0" borderId="11" xfId="2" applyFont="1" applyBorder="1" applyAlignment="1">
      <alignment horizontal="center" vertical="center"/>
    </xf>
    <xf numFmtId="0" fontId="46" fillId="0" borderId="14" xfId="2" applyNumberFormat="1" applyFont="1" applyBorder="1" applyAlignment="1">
      <alignment horizontal="right" vertical="center"/>
    </xf>
    <xf numFmtId="0" fontId="46" fillId="0" borderId="15" xfId="2" applyNumberFormat="1" applyFont="1" applyBorder="1" applyAlignment="1">
      <alignment horizontal="right" vertical="center"/>
    </xf>
    <xf numFmtId="0" fontId="19" fillId="0" borderId="23" xfId="2" applyFont="1" applyBorder="1" applyAlignment="1">
      <alignment horizontal="center" vertical="top"/>
    </xf>
    <xf numFmtId="0" fontId="19" fillId="0" borderId="25" xfId="2" applyFont="1" applyBorder="1" applyAlignment="1">
      <alignment horizontal="center" vertical="top"/>
    </xf>
    <xf numFmtId="0" fontId="31" fillId="0" borderId="27" xfId="2" applyFont="1" applyBorder="1" applyAlignment="1">
      <alignment horizontal="center" vertical="center"/>
    </xf>
    <xf numFmtId="0" fontId="31" fillId="0" borderId="3" xfId="2" applyFont="1" applyBorder="1" applyAlignment="1">
      <alignment horizontal="center" vertical="center"/>
    </xf>
    <xf numFmtId="0" fontId="46" fillId="0" borderId="131" xfId="2" applyNumberFormat="1" applyFont="1" applyBorder="1" applyAlignment="1">
      <alignment horizontal="right" vertical="center"/>
    </xf>
    <xf numFmtId="0" fontId="46" fillId="0" borderId="129" xfId="2" applyNumberFormat="1" applyFont="1" applyBorder="1" applyAlignment="1">
      <alignment horizontal="right" vertical="center"/>
    </xf>
    <xf numFmtId="0" fontId="19" fillId="0" borderId="130" xfId="2" applyFont="1" applyBorder="1" applyAlignment="1">
      <alignment horizontal="center" vertical="top"/>
    </xf>
    <xf numFmtId="0" fontId="19" fillId="0" borderId="132" xfId="2" applyFont="1" applyBorder="1" applyAlignment="1">
      <alignment horizontal="center" vertical="top"/>
    </xf>
    <xf numFmtId="0" fontId="27" fillId="0" borderId="28" xfId="2" applyNumberFormat="1" applyFont="1" applyBorder="1" applyAlignment="1">
      <alignment horizontal="right" vertical="center"/>
    </xf>
    <xf numFmtId="0" fontId="27" fillId="0" borderId="8" xfId="2" applyNumberFormat="1" applyFont="1" applyBorder="1" applyAlignment="1">
      <alignment horizontal="right" vertical="center"/>
    </xf>
    <xf numFmtId="0" fontId="46" fillId="0" borderId="26" xfId="2" applyNumberFormat="1" applyFont="1" applyBorder="1" applyAlignment="1">
      <alignment horizontal="center" vertical="center"/>
    </xf>
    <xf numFmtId="0" fontId="46" fillId="0" borderId="4" xfId="2" applyNumberFormat="1" applyFont="1" applyBorder="1" applyAlignment="1">
      <alignment horizontal="center" vertical="center"/>
    </xf>
    <xf numFmtId="0" fontId="46" fillId="0" borderId="28" xfId="2" applyNumberFormat="1" applyFont="1" applyBorder="1" applyAlignment="1">
      <alignment horizontal="center" vertical="center"/>
    </xf>
    <xf numFmtId="0" fontId="46" fillId="0" borderId="21" xfId="2" applyNumberFormat="1" applyFont="1" applyBorder="1" applyAlignment="1">
      <alignment horizontal="center" vertical="center"/>
    </xf>
    <xf numFmtId="0" fontId="46" fillId="0" borderId="0" xfId="2" applyNumberFormat="1" applyFont="1" applyBorder="1" applyAlignment="1">
      <alignment horizontal="center" vertical="center"/>
    </xf>
    <xf numFmtId="0" fontId="46" fillId="0" borderId="8" xfId="2" applyNumberFormat="1" applyFont="1" applyBorder="1" applyAlignment="1">
      <alignment horizontal="center" vertical="center"/>
    </xf>
    <xf numFmtId="0" fontId="46" fillId="0" borderId="22" xfId="2" applyNumberFormat="1" applyFont="1" applyBorder="1" applyAlignment="1">
      <alignment horizontal="center" vertical="center"/>
    </xf>
    <xf numFmtId="0" fontId="46" fillId="0" borderId="1" xfId="2" applyNumberFormat="1" applyFont="1" applyBorder="1" applyAlignment="1">
      <alignment horizontal="center" vertical="center"/>
    </xf>
    <xf numFmtId="0" fontId="46" fillId="0" borderId="11" xfId="2" applyNumberFormat="1" applyFont="1" applyBorder="1" applyAlignment="1">
      <alignment horizontal="center" vertical="center"/>
    </xf>
    <xf numFmtId="0" fontId="46" fillId="0" borderId="19" xfId="2" applyNumberFormat="1" applyFont="1" applyBorder="1" applyAlignment="1">
      <alignment horizontal="center" vertical="center"/>
    </xf>
    <xf numFmtId="0" fontId="46" fillId="0" borderId="13" xfId="2" applyNumberFormat="1" applyFont="1" applyBorder="1" applyAlignment="1">
      <alignment horizontal="center" vertical="center"/>
    </xf>
    <xf numFmtId="0" fontId="46" fillId="0" borderId="9" xfId="2" applyNumberFormat="1" applyFont="1" applyBorder="1" applyAlignment="1">
      <alignment horizontal="left" vertical="center"/>
    </xf>
    <xf numFmtId="0" fontId="46" fillId="0" borderId="1" xfId="2" applyNumberFormat="1" applyFont="1" applyBorder="1" applyAlignment="1">
      <alignment horizontal="left" vertical="center"/>
    </xf>
    <xf numFmtId="0" fontId="46" fillId="0" borderId="3" xfId="2" applyNumberFormat="1" applyFont="1" applyBorder="1" applyAlignment="1">
      <alignment horizontal="left" vertical="center"/>
    </xf>
    <xf numFmtId="0" fontId="28" fillId="0" borderId="31" xfId="2" applyFont="1" applyBorder="1" applyAlignment="1">
      <alignment horizontal="right" vertical="top"/>
    </xf>
    <xf numFmtId="0" fontId="31" fillId="0" borderId="29" xfId="2" applyFont="1" applyBorder="1" applyAlignment="1">
      <alignment horizontal="distributed" vertical="center" justifyLastLine="1"/>
    </xf>
    <xf numFmtId="0" fontId="31" fillId="0" borderId="12" xfId="2" applyFont="1" applyBorder="1" applyAlignment="1">
      <alignment horizontal="distributed" vertical="center" justifyLastLine="1"/>
    </xf>
    <xf numFmtId="0" fontId="31" fillId="0" borderId="7" xfId="2" applyFont="1" applyBorder="1" applyAlignment="1">
      <alignment horizontal="distributed" vertical="center" justifyLastLine="1"/>
    </xf>
    <xf numFmtId="0" fontId="31" fillId="0" borderId="32" xfId="2" applyFont="1" applyBorder="1" applyAlignment="1">
      <alignment horizontal="distributed" vertical="center" justifyLastLine="1"/>
    </xf>
    <xf numFmtId="0" fontId="31" fillId="0" borderId="29" xfId="2" applyFont="1" applyBorder="1" applyAlignment="1">
      <alignment horizontal="center" vertical="center"/>
    </xf>
    <xf numFmtId="0" fontId="31" fillId="0" borderId="9" xfId="2" applyFont="1" applyBorder="1" applyAlignment="1">
      <alignment horizontal="center" vertical="center"/>
    </xf>
    <xf numFmtId="0" fontId="47" fillId="0" borderId="19" xfId="2" applyNumberFormat="1" applyFont="1" applyBorder="1" applyAlignment="1">
      <alignment vertical="center"/>
    </xf>
    <xf numFmtId="0" fontId="47" fillId="0" borderId="13" xfId="2" applyNumberFormat="1" applyFont="1" applyBorder="1" applyAlignment="1">
      <alignment vertical="center"/>
    </xf>
    <xf numFmtId="0" fontId="47" fillId="0" borderId="10" xfId="2" applyNumberFormat="1" applyFont="1" applyBorder="1" applyAlignment="1">
      <alignment vertical="center"/>
    </xf>
    <xf numFmtId="0" fontId="47" fillId="0" borderId="21" xfId="2" applyNumberFormat="1" applyFont="1" applyBorder="1" applyAlignment="1">
      <alignment vertical="center"/>
    </xf>
    <xf numFmtId="0" fontId="47" fillId="0" borderId="0" xfId="2" applyNumberFormat="1" applyFont="1" applyBorder="1" applyAlignment="1">
      <alignment vertical="center"/>
    </xf>
    <xf numFmtId="0" fontId="47" fillId="0" borderId="8" xfId="2" applyNumberFormat="1" applyFont="1" applyBorder="1" applyAlignment="1">
      <alignment vertical="center"/>
    </xf>
    <xf numFmtId="0" fontId="47" fillId="0" borderId="19" xfId="2" applyNumberFormat="1" applyFont="1" applyBorder="1" applyAlignment="1">
      <alignment horizontal="left" vertical="center"/>
    </xf>
    <xf numFmtId="0" fontId="47" fillId="0" borderId="13" xfId="2" applyNumberFormat="1" applyFont="1" applyBorder="1" applyAlignment="1">
      <alignment horizontal="left" vertical="center"/>
    </xf>
    <xf numFmtId="0" fontId="47" fillId="0" borderId="10" xfId="2" applyNumberFormat="1" applyFont="1" applyBorder="1" applyAlignment="1">
      <alignment horizontal="left" vertical="center"/>
    </xf>
    <xf numFmtId="0" fontId="47" fillId="0" borderId="21" xfId="2" applyNumberFormat="1" applyFont="1" applyBorder="1" applyAlignment="1">
      <alignment horizontal="left" vertical="center"/>
    </xf>
    <xf numFmtId="0" fontId="47" fillId="0" borderId="0" xfId="2" applyNumberFormat="1" applyFont="1" applyBorder="1" applyAlignment="1">
      <alignment horizontal="left" vertical="center"/>
    </xf>
    <xf numFmtId="0" fontId="47" fillId="0" borderId="8" xfId="2" applyNumberFormat="1" applyFont="1" applyBorder="1" applyAlignment="1">
      <alignment horizontal="left" vertical="center"/>
    </xf>
    <xf numFmtId="0" fontId="47" fillId="0" borderId="22" xfId="2" applyNumberFormat="1" applyFont="1" applyBorder="1" applyAlignment="1">
      <alignment horizontal="left" vertical="center"/>
    </xf>
    <xf numFmtId="0" fontId="47" fillId="0" borderId="1" xfId="2" applyNumberFormat="1" applyFont="1" applyBorder="1" applyAlignment="1">
      <alignment horizontal="left" vertical="center"/>
    </xf>
    <xf numFmtId="0" fontId="47" fillId="0" borderId="11" xfId="2" applyNumberFormat="1" applyFont="1" applyBorder="1" applyAlignment="1">
      <alignment horizontal="left" vertical="center"/>
    </xf>
    <xf numFmtId="0" fontId="31" fillId="0" borderId="6" xfId="2" applyFont="1" applyBorder="1" applyAlignment="1">
      <alignment horizontal="distributed" vertical="center" justifyLastLine="1"/>
    </xf>
    <xf numFmtId="0" fontId="31" fillId="0" borderId="4" xfId="2" applyFont="1" applyBorder="1" applyAlignment="1">
      <alignment horizontal="distributed" vertical="center" justifyLastLine="1"/>
    </xf>
    <xf numFmtId="0" fontId="31" fillId="0" borderId="27" xfId="2" applyFont="1" applyBorder="1" applyAlignment="1">
      <alignment horizontal="distributed" vertical="center" justifyLastLine="1"/>
    </xf>
    <xf numFmtId="0" fontId="47" fillId="0" borderId="19" xfId="2" applyNumberFormat="1" applyFont="1" applyBorder="1" applyAlignment="1">
      <alignment horizontal="right" vertical="center"/>
    </xf>
    <xf numFmtId="0" fontId="47" fillId="0" borderId="13" xfId="2" applyNumberFormat="1" applyFont="1" applyBorder="1" applyAlignment="1">
      <alignment horizontal="right" vertical="center"/>
    </xf>
    <xf numFmtId="0" fontId="47" fillId="0" borderId="10" xfId="2" applyNumberFormat="1" applyFont="1" applyBorder="1" applyAlignment="1">
      <alignment horizontal="right" vertical="center"/>
    </xf>
    <xf numFmtId="0" fontId="47" fillId="0" borderId="21" xfId="2" applyNumberFormat="1" applyFont="1" applyBorder="1" applyAlignment="1">
      <alignment horizontal="right" vertical="center"/>
    </xf>
    <xf numFmtId="0" fontId="47" fillId="0" borderId="0" xfId="2" applyNumberFormat="1" applyFont="1" applyBorder="1" applyAlignment="1">
      <alignment horizontal="right" vertical="center"/>
    </xf>
    <xf numFmtId="0" fontId="47" fillId="0" borderId="8" xfId="2" applyNumberFormat="1" applyFont="1" applyBorder="1" applyAlignment="1">
      <alignment horizontal="right" vertical="center"/>
    </xf>
    <xf numFmtId="0" fontId="47" fillId="0" borderId="22" xfId="2" applyNumberFormat="1" applyFont="1" applyBorder="1" applyAlignment="1">
      <alignment horizontal="right" vertical="center"/>
    </xf>
    <xf numFmtId="0" fontId="47" fillId="0" borderId="1" xfId="2" applyNumberFormat="1" applyFont="1" applyBorder="1" applyAlignment="1">
      <alignment horizontal="right" vertical="center"/>
    </xf>
    <xf numFmtId="0" fontId="47" fillId="0" borderId="11" xfId="2" applyNumberFormat="1" applyFont="1" applyBorder="1" applyAlignment="1">
      <alignment horizontal="right" vertical="center"/>
    </xf>
    <xf numFmtId="0" fontId="41" fillId="0" borderId="26" xfId="2" applyFont="1" applyBorder="1" applyAlignment="1">
      <alignment horizontal="center" vertical="center" wrapText="1" shrinkToFit="1"/>
    </xf>
    <xf numFmtId="0" fontId="41" fillId="0" borderId="4" xfId="2" applyFont="1" applyBorder="1" applyAlignment="1">
      <alignment horizontal="center" vertical="center" shrinkToFit="1"/>
    </xf>
    <xf numFmtId="0" fontId="41" fillId="0" borderId="28" xfId="2" applyFont="1" applyBorder="1" applyAlignment="1">
      <alignment horizontal="center" vertical="center" shrinkToFit="1"/>
    </xf>
    <xf numFmtId="0" fontId="41" fillId="0" borderId="21" xfId="2" applyFont="1" applyBorder="1" applyAlignment="1">
      <alignment horizontal="center" vertical="center" shrinkToFit="1"/>
    </xf>
    <xf numFmtId="0" fontId="41" fillId="0" borderId="0" xfId="2" applyFont="1" applyBorder="1" applyAlignment="1">
      <alignment horizontal="center" vertical="center" shrinkToFit="1"/>
    </xf>
    <xf numFmtId="0" fontId="41" fillId="0" borderId="8" xfId="2" applyFont="1" applyBorder="1" applyAlignment="1">
      <alignment horizontal="center" vertical="center" shrinkToFit="1"/>
    </xf>
    <xf numFmtId="0" fontId="41" fillId="0" borderId="22" xfId="2" applyFont="1" applyBorder="1" applyAlignment="1">
      <alignment horizontal="center" vertical="center" shrinkToFit="1"/>
    </xf>
    <xf numFmtId="0" fontId="41" fillId="0" borderId="1" xfId="2" applyFont="1" applyBorder="1" applyAlignment="1">
      <alignment horizontal="center" vertical="center" shrinkToFit="1"/>
    </xf>
    <xf numFmtId="0" fontId="41" fillId="0" borderId="11" xfId="2" applyFont="1" applyBorder="1" applyAlignment="1">
      <alignment horizontal="center" vertical="center" shrinkToFit="1"/>
    </xf>
    <xf numFmtId="0" fontId="46" fillId="0" borderId="0" xfId="1" applyNumberFormat="1" applyFont="1" applyFill="1" applyAlignment="1">
      <alignment horizontal="center" vertical="center"/>
    </xf>
    <xf numFmtId="0" fontId="24" fillId="0" borderId="26" xfId="1" applyNumberFormat="1" applyFont="1" applyFill="1" applyBorder="1" applyAlignment="1">
      <alignment horizontal="center" vertical="center" wrapText="1"/>
    </xf>
    <xf numFmtId="0" fontId="24" fillId="0" borderId="4" xfId="1" applyNumberFormat="1" applyFont="1" applyFill="1" applyBorder="1" applyAlignment="1">
      <alignment horizontal="center" vertical="center" wrapText="1"/>
    </xf>
    <xf numFmtId="0" fontId="24" fillId="0" borderId="27" xfId="1" applyNumberFormat="1" applyFont="1" applyFill="1" applyBorder="1" applyAlignment="1">
      <alignment horizontal="center" vertical="center" wrapText="1"/>
    </xf>
    <xf numFmtId="0" fontId="31" fillId="0" borderId="26" xfId="1" applyFont="1" applyFill="1" applyBorder="1" applyAlignment="1">
      <alignment horizontal="center" vertical="center" wrapText="1"/>
    </xf>
    <xf numFmtId="0" fontId="31" fillId="0" borderId="27" xfId="1" applyFont="1" applyFill="1" applyBorder="1" applyAlignment="1">
      <alignment horizontal="center" vertical="center"/>
    </xf>
    <xf numFmtId="0" fontId="36" fillId="0" borderId="0" xfId="2" applyFont="1" applyAlignment="1">
      <alignment horizontal="left" vertical="center"/>
    </xf>
    <xf numFmtId="0" fontId="29" fillId="0" borderId="26" xfId="1" applyFont="1" applyFill="1" applyBorder="1" applyAlignment="1">
      <alignment horizontal="center" vertical="center"/>
    </xf>
    <xf numFmtId="0" fontId="29" fillId="0" borderId="27" xfId="1" applyFont="1" applyFill="1" applyBorder="1" applyAlignment="1">
      <alignment horizontal="center" vertical="center"/>
    </xf>
    <xf numFmtId="0" fontId="67" fillId="0" borderId="26" xfId="1" applyFont="1" applyFill="1" applyBorder="1" applyAlignment="1">
      <alignment horizontal="center" vertical="center" wrapText="1"/>
    </xf>
    <xf numFmtId="0" fontId="67" fillId="0" borderId="4" xfId="1" applyFont="1" applyFill="1" applyBorder="1" applyAlignment="1">
      <alignment horizontal="center" vertical="center"/>
    </xf>
    <xf numFmtId="0" fontId="67" fillId="0" borderId="27" xfId="1" applyFont="1" applyFill="1" applyBorder="1" applyAlignment="1">
      <alignment horizontal="center" vertical="center"/>
    </xf>
    <xf numFmtId="0" fontId="40" fillId="0" borderId="0" xfId="2" applyFont="1" applyAlignment="1">
      <alignment horizontal="center"/>
    </xf>
    <xf numFmtId="0" fontId="24" fillId="0" borderId="23" xfId="1" applyFont="1" applyFill="1" applyBorder="1" applyAlignment="1">
      <alignment horizontal="center" vertical="center"/>
    </xf>
    <xf numFmtId="0" fontId="65" fillId="0" borderId="69" xfId="1" applyNumberFormat="1" applyFont="1" applyFill="1" applyBorder="1" applyAlignment="1">
      <alignment horizontal="center" vertical="center" wrapText="1"/>
    </xf>
    <xf numFmtId="0" fontId="65" fillId="0" borderId="101" xfId="1" applyNumberFormat="1" applyFont="1" applyFill="1" applyBorder="1" applyAlignment="1">
      <alignment horizontal="center" vertical="center" wrapText="1"/>
    </xf>
    <xf numFmtId="0" fontId="51" fillId="0" borderId="100" xfId="1" applyFont="1" applyFill="1" applyBorder="1" applyAlignment="1">
      <alignment horizontal="center" vertical="center" wrapText="1"/>
    </xf>
    <xf numFmtId="0" fontId="51" fillId="0" borderId="69" xfId="1" applyFont="1" applyFill="1" applyBorder="1" applyAlignment="1">
      <alignment horizontal="center" vertical="center" wrapText="1"/>
    </xf>
    <xf numFmtId="0" fontId="51" fillId="0" borderId="126" xfId="1" applyFont="1" applyFill="1" applyBorder="1" applyAlignment="1">
      <alignment horizontal="center" vertical="center" wrapText="1"/>
    </xf>
    <xf numFmtId="0" fontId="51" fillId="0" borderId="101" xfId="1" applyFont="1" applyFill="1" applyBorder="1" applyAlignment="1">
      <alignment horizontal="center" vertical="center" wrapText="1"/>
    </xf>
    <xf numFmtId="0" fontId="50" fillId="0" borderId="69" xfId="1" applyFont="1" applyFill="1" applyBorder="1" applyAlignment="1">
      <alignment horizontal="center" vertical="center"/>
    </xf>
    <xf numFmtId="0" fontId="50" fillId="0" borderId="101" xfId="1" applyFont="1" applyFill="1" applyBorder="1" applyAlignment="1">
      <alignment horizontal="center" vertical="center"/>
    </xf>
    <xf numFmtId="0" fontId="50" fillId="0" borderId="100" xfId="1" applyFont="1" applyFill="1" applyBorder="1" applyAlignment="1">
      <alignment horizontal="center" vertical="center"/>
    </xf>
    <xf numFmtId="0" fontId="20" fillId="0" borderId="69" xfId="1" applyNumberFormat="1" applyFont="1" applyFill="1" applyBorder="1" applyAlignment="1">
      <alignment horizontal="center" vertical="center"/>
    </xf>
    <xf numFmtId="0" fontId="20" fillId="0" borderId="14" xfId="1" applyNumberFormat="1" applyFont="1" applyFill="1" applyBorder="1" applyAlignment="1">
      <alignment horizontal="center" vertical="center"/>
    </xf>
    <xf numFmtId="0" fontId="20" fillId="0" borderId="76" xfId="1" applyNumberFormat="1" applyFont="1" applyFill="1" applyBorder="1" applyAlignment="1">
      <alignment horizontal="left" vertical="center"/>
    </xf>
    <xf numFmtId="0" fontId="20" fillId="0" borderId="69" xfId="1" applyNumberFormat="1" applyFont="1" applyFill="1" applyBorder="1" applyAlignment="1">
      <alignment horizontal="left" vertical="center"/>
    </xf>
    <xf numFmtId="0" fontId="50" fillId="0" borderId="99" xfId="1" applyFont="1" applyFill="1" applyBorder="1" applyAlignment="1">
      <alignment horizontal="center" vertical="center"/>
    </xf>
    <xf numFmtId="0" fontId="50" fillId="0" borderId="76" xfId="1" applyFont="1" applyFill="1" applyBorder="1" applyAlignment="1">
      <alignment horizontal="center" vertical="center"/>
    </xf>
    <xf numFmtId="0" fontId="24" fillId="0" borderId="29" xfId="1" applyFont="1" applyFill="1" applyBorder="1" applyAlignment="1">
      <alignment horizontal="center" vertical="center" wrapText="1"/>
    </xf>
    <xf numFmtId="0" fontId="24" fillId="0" borderId="5" xfId="1" applyFont="1" applyFill="1" applyBorder="1" applyAlignment="1">
      <alignment horizontal="center" vertical="center"/>
    </xf>
    <xf numFmtId="0" fontId="24" fillId="0" borderId="9" xfId="1" applyFont="1" applyFill="1" applyBorder="1" applyAlignment="1">
      <alignment horizontal="center" vertical="center"/>
    </xf>
    <xf numFmtId="0" fontId="23" fillId="0" borderId="13" xfId="1" applyNumberFormat="1" applyFont="1" applyFill="1" applyBorder="1" applyAlignment="1">
      <alignment horizontal="center" vertical="center"/>
    </xf>
    <xf numFmtId="0" fontId="23" fillId="0" borderId="10" xfId="1" applyNumberFormat="1" applyFont="1" applyFill="1" applyBorder="1" applyAlignment="1">
      <alignment horizontal="center" vertical="center"/>
    </xf>
    <xf numFmtId="0" fontId="23" fillId="0" borderId="0" xfId="1" applyNumberFormat="1" applyFont="1" applyFill="1" applyBorder="1" applyAlignment="1">
      <alignment horizontal="center" vertical="center"/>
    </xf>
    <xf numFmtId="0" fontId="23" fillId="0" borderId="8" xfId="1" applyNumberFormat="1" applyFont="1" applyFill="1" applyBorder="1" applyAlignment="1">
      <alignment horizontal="center" vertical="center"/>
    </xf>
    <xf numFmtId="0" fontId="23" fillId="0" borderId="1" xfId="1" applyNumberFormat="1" applyFont="1" applyFill="1" applyBorder="1" applyAlignment="1">
      <alignment horizontal="center" vertical="center"/>
    </xf>
    <xf numFmtId="0" fontId="23" fillId="0" borderId="11" xfId="1" applyNumberFormat="1" applyFont="1" applyFill="1" applyBorder="1" applyAlignment="1">
      <alignment horizontal="center" vertical="center"/>
    </xf>
    <xf numFmtId="0" fontId="49" fillId="0" borderId="19" xfId="1" applyNumberFormat="1" applyFont="1" applyFill="1" applyBorder="1" applyAlignment="1">
      <alignment horizontal="center" vertical="center"/>
    </xf>
    <xf numFmtId="0" fontId="49" fillId="0" borderId="13" xfId="1" applyNumberFormat="1" applyFont="1" applyFill="1" applyBorder="1" applyAlignment="1">
      <alignment horizontal="center" vertical="center"/>
    </xf>
    <xf numFmtId="0" fontId="49" fillId="0" borderId="20" xfId="1" applyNumberFormat="1" applyFont="1" applyFill="1" applyBorder="1" applyAlignment="1">
      <alignment horizontal="center" vertical="center"/>
    </xf>
    <xf numFmtId="0" fontId="49" fillId="0" borderId="21" xfId="1" applyNumberFormat="1" applyFont="1" applyFill="1" applyBorder="1" applyAlignment="1">
      <alignment horizontal="center" vertical="center"/>
    </xf>
    <xf numFmtId="0" fontId="49" fillId="0" borderId="0" xfId="1" applyNumberFormat="1" applyFont="1" applyFill="1" applyBorder="1" applyAlignment="1">
      <alignment horizontal="center" vertical="center"/>
    </xf>
    <xf numFmtId="0" fontId="49" fillId="0" borderId="2" xfId="1" applyNumberFormat="1" applyFont="1" applyFill="1" applyBorder="1" applyAlignment="1">
      <alignment horizontal="center" vertical="center"/>
    </xf>
    <xf numFmtId="0" fontId="49" fillId="0" borderId="24" xfId="1" applyNumberFormat="1" applyFont="1" applyFill="1" applyBorder="1" applyAlignment="1">
      <alignment horizontal="center" vertical="center"/>
    </xf>
    <xf numFmtId="0" fontId="49" fillId="0" borderId="7" xfId="1" applyNumberFormat="1" applyFont="1" applyFill="1" applyBorder="1" applyAlignment="1">
      <alignment horizontal="center" vertical="center"/>
    </xf>
    <xf numFmtId="0" fontId="49" fillId="0" borderId="32" xfId="1" applyNumberFormat="1" applyFont="1" applyFill="1" applyBorder="1" applyAlignment="1">
      <alignment horizontal="center" vertical="center"/>
    </xf>
    <xf numFmtId="0" fontId="46" fillId="0" borderId="19" xfId="1" applyNumberFormat="1" applyFont="1" applyFill="1" applyBorder="1" applyAlignment="1">
      <alignment horizontal="center" vertical="center"/>
    </xf>
    <xf numFmtId="0" fontId="46" fillId="0" borderId="13" xfId="1" applyNumberFormat="1" applyFont="1" applyFill="1" applyBorder="1" applyAlignment="1">
      <alignment horizontal="center" vertical="center"/>
    </xf>
    <xf numFmtId="0" fontId="46" fillId="0" borderId="10" xfId="1" applyNumberFormat="1" applyFont="1" applyFill="1" applyBorder="1" applyAlignment="1">
      <alignment horizontal="center" vertical="center"/>
    </xf>
    <xf numFmtId="0" fontId="46" fillId="0" borderId="21" xfId="1" applyNumberFormat="1" applyFont="1" applyFill="1" applyBorder="1" applyAlignment="1">
      <alignment horizontal="center" vertical="center"/>
    </xf>
    <xf numFmtId="0" fontId="46" fillId="0" borderId="0" xfId="1" applyNumberFormat="1" applyFont="1" applyFill="1" applyBorder="1" applyAlignment="1">
      <alignment horizontal="center" vertical="center"/>
    </xf>
    <xf numFmtId="0" fontId="46" fillId="0" borderId="8" xfId="1" applyNumberFormat="1" applyFont="1" applyFill="1" applyBorder="1" applyAlignment="1">
      <alignment horizontal="center" vertical="center"/>
    </xf>
    <xf numFmtId="0" fontId="46" fillId="0" borderId="24" xfId="1" applyNumberFormat="1" applyFont="1" applyFill="1" applyBorder="1" applyAlignment="1">
      <alignment horizontal="center" vertical="center"/>
    </xf>
    <xf numFmtId="0" fontId="46" fillId="0" borderId="7" xfId="1" applyNumberFormat="1" applyFont="1" applyFill="1" applyBorder="1" applyAlignment="1">
      <alignment horizontal="center" vertical="center"/>
    </xf>
    <xf numFmtId="0" fontId="46" fillId="0" borderId="31" xfId="1" applyNumberFormat="1" applyFont="1" applyFill="1" applyBorder="1" applyAlignment="1">
      <alignment horizontal="center" vertical="center"/>
    </xf>
    <xf numFmtId="0" fontId="20" fillId="0" borderId="93" xfId="1" applyNumberFormat="1" applyFont="1" applyFill="1" applyBorder="1" applyAlignment="1">
      <alignment horizontal="center" vertical="center"/>
    </xf>
    <xf numFmtId="0" fontId="20" fillId="0" borderId="94" xfId="1" applyNumberFormat="1" applyFont="1" applyFill="1" applyBorder="1" applyAlignment="1">
      <alignment horizontal="center" vertical="center"/>
    </xf>
    <xf numFmtId="0" fontId="20" fillId="0" borderId="95" xfId="1" applyNumberFormat="1" applyFont="1" applyFill="1" applyBorder="1" applyAlignment="1">
      <alignment horizontal="center" vertical="center"/>
    </xf>
    <xf numFmtId="0" fontId="20" fillId="0" borderId="96" xfId="1" applyNumberFormat="1" applyFont="1" applyFill="1" applyBorder="1" applyAlignment="1">
      <alignment horizontal="center" vertical="center"/>
    </xf>
    <xf numFmtId="0" fontId="20" fillId="0" borderId="97" xfId="1" applyNumberFormat="1" applyFont="1" applyFill="1" applyBorder="1" applyAlignment="1">
      <alignment horizontal="center" vertical="center"/>
    </xf>
    <xf numFmtId="0" fontId="20" fillId="0" borderId="98" xfId="1" applyNumberFormat="1" applyFont="1" applyFill="1" applyBorder="1" applyAlignment="1">
      <alignment horizontal="center" vertical="center"/>
    </xf>
    <xf numFmtId="0" fontId="17" fillId="0" borderId="103" xfId="1" applyFont="1" applyFill="1" applyBorder="1" applyAlignment="1">
      <alignment horizontal="center" vertical="center"/>
    </xf>
    <xf numFmtId="0" fontId="17" fillId="0" borderId="80" xfId="1" applyFont="1" applyFill="1" applyBorder="1" applyAlignment="1">
      <alignment horizontal="center" vertical="center"/>
    </xf>
    <xf numFmtId="0" fontId="17" fillId="0" borderId="105" xfId="1" applyFont="1" applyFill="1" applyBorder="1" applyAlignment="1">
      <alignment horizontal="center" vertical="center"/>
    </xf>
    <xf numFmtId="0" fontId="17" fillId="0" borderId="77" xfId="1" applyFont="1" applyFill="1" applyBorder="1" applyAlignment="1">
      <alignment horizontal="center" vertical="center"/>
    </xf>
    <xf numFmtId="0" fontId="17" fillId="0" borderId="104" xfId="1" applyFont="1" applyFill="1" applyBorder="1" applyAlignment="1">
      <alignment horizontal="center" vertical="center"/>
    </xf>
    <xf numFmtId="0" fontId="17" fillId="0" borderId="79" xfId="1" applyFont="1" applyFill="1" applyBorder="1" applyAlignment="1">
      <alignment horizontal="center" vertical="center"/>
    </xf>
    <xf numFmtId="0" fontId="49" fillId="0" borderId="29" xfId="1" applyFont="1" applyFill="1" applyBorder="1" applyAlignment="1">
      <alignment horizontal="center" vertical="center"/>
    </xf>
    <xf numFmtId="0" fontId="49" fillId="0" borderId="13" xfId="1" applyFont="1" applyFill="1" applyBorder="1" applyAlignment="1">
      <alignment horizontal="center" vertical="center"/>
    </xf>
    <xf numFmtId="0" fontId="49" fillId="0" borderId="20"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12" xfId="1" applyFont="1" applyFill="1" applyBorder="1" applyAlignment="1">
      <alignment horizontal="center" vertical="center"/>
    </xf>
    <xf numFmtId="0" fontId="49" fillId="0" borderId="7" xfId="1" applyFont="1" applyFill="1" applyBorder="1" applyAlignment="1">
      <alignment horizontal="center" vertical="center"/>
    </xf>
    <xf numFmtId="0" fontId="49" fillId="0" borderId="32" xfId="1" applyFont="1" applyFill="1" applyBorder="1" applyAlignment="1">
      <alignment horizontal="center" vertical="center"/>
    </xf>
    <xf numFmtId="0" fontId="44" fillId="0" borderId="0" xfId="1" applyFont="1" applyFill="1" applyBorder="1" applyAlignment="1">
      <alignment horizontal="left" vertical="center"/>
    </xf>
    <xf numFmtId="0" fontId="23" fillId="0" borderId="26" xfId="1" applyFont="1" applyFill="1" applyBorder="1" applyAlignment="1">
      <alignment horizontal="center" vertical="center" shrinkToFit="1"/>
    </xf>
    <xf numFmtId="0" fontId="23" fillId="0" borderId="4" xfId="1" applyFont="1" applyFill="1" applyBorder="1" applyAlignment="1">
      <alignment horizontal="center" vertical="center" shrinkToFit="1"/>
    </xf>
    <xf numFmtId="0" fontId="23" fillId="0" borderId="28" xfId="1" applyFont="1" applyFill="1" applyBorder="1" applyAlignment="1">
      <alignment horizontal="center" vertical="center" shrinkToFit="1"/>
    </xf>
    <xf numFmtId="0" fontId="23" fillId="0" borderId="22" xfId="1" applyFont="1" applyFill="1" applyBorder="1" applyAlignment="1">
      <alignment horizontal="center" vertical="center" shrinkToFit="1"/>
    </xf>
    <xf numFmtId="0" fontId="23" fillId="0" borderId="1" xfId="1" applyFont="1" applyFill="1" applyBorder="1" applyAlignment="1">
      <alignment horizontal="center" vertical="center" shrinkToFit="1"/>
    </xf>
    <xf numFmtId="0" fontId="23" fillId="0" borderId="11" xfId="1" applyFont="1" applyFill="1" applyBorder="1" applyAlignment="1">
      <alignment horizontal="center" vertical="center" shrinkToFit="1"/>
    </xf>
    <xf numFmtId="0" fontId="51" fillId="0" borderId="19" xfId="1" applyFont="1" applyFill="1" applyBorder="1" applyAlignment="1">
      <alignment horizontal="center" vertical="center" shrinkToFit="1"/>
    </xf>
    <xf numFmtId="0" fontId="51" fillId="0" borderId="13" xfId="1" applyFont="1" applyFill="1" applyBorder="1" applyAlignment="1">
      <alignment horizontal="center" vertical="center" shrinkToFit="1"/>
    </xf>
    <xf numFmtId="0" fontId="51" fillId="0" borderId="20" xfId="1" applyFont="1" applyFill="1" applyBorder="1" applyAlignment="1">
      <alignment horizontal="center" vertical="center" shrinkToFit="1"/>
    </xf>
    <xf numFmtId="0" fontId="51" fillId="0" borderId="22" xfId="1" applyFont="1" applyFill="1" applyBorder="1" applyAlignment="1">
      <alignment horizontal="center" vertical="center" shrinkToFit="1"/>
    </xf>
    <xf numFmtId="0" fontId="51" fillId="0" borderId="1" xfId="1" applyFont="1" applyFill="1" applyBorder="1" applyAlignment="1">
      <alignment horizontal="center" vertical="center" shrinkToFit="1"/>
    </xf>
    <xf numFmtId="0" fontId="51" fillId="0" borderId="3" xfId="1" applyFont="1" applyFill="1" applyBorder="1" applyAlignment="1">
      <alignment horizontal="center" vertical="center" shrinkToFit="1"/>
    </xf>
    <xf numFmtId="0" fontId="51" fillId="0" borderId="10" xfId="1" applyFont="1" applyFill="1" applyBorder="1" applyAlignment="1">
      <alignment horizontal="center" vertical="center" shrinkToFit="1"/>
    </xf>
    <xf numFmtId="0" fontId="51" fillId="0" borderId="11" xfId="1" applyFont="1" applyFill="1" applyBorder="1" applyAlignment="1">
      <alignment horizontal="center" vertical="center" shrinkToFit="1"/>
    </xf>
    <xf numFmtId="49" fontId="1" fillId="0" borderId="6" xfId="1" applyNumberFormat="1" applyFont="1" applyFill="1" applyBorder="1" applyAlignment="1">
      <alignment horizontal="center" vertical="center" textRotation="255"/>
    </xf>
    <xf numFmtId="0" fontId="1" fillId="0" borderId="4" xfId="1" applyFont="1" applyFill="1" applyBorder="1" applyAlignment="1">
      <alignment horizontal="center" vertical="center" textRotation="255"/>
    </xf>
    <xf numFmtId="0" fontId="1" fillId="0" borderId="27" xfId="1" applyFont="1" applyFill="1" applyBorder="1" applyAlignment="1">
      <alignment horizontal="center" vertical="center" textRotation="255"/>
    </xf>
    <xf numFmtId="0" fontId="50" fillId="0" borderId="4" xfId="1" applyFont="1" applyFill="1" applyBorder="1" applyAlignment="1">
      <alignment horizontal="center" vertical="center"/>
    </xf>
    <xf numFmtId="0" fontId="50" fillId="0" borderId="26" xfId="1" applyFont="1" applyFill="1" applyBorder="1" applyAlignment="1">
      <alignment horizontal="center" vertical="center"/>
    </xf>
    <xf numFmtId="0" fontId="50" fillId="0" borderId="27" xfId="1" applyFont="1" applyFill="1" applyBorder="1" applyAlignment="1">
      <alignment horizontal="center" vertical="center"/>
    </xf>
    <xf numFmtId="0" fontId="20" fillId="0" borderId="106" xfId="1" applyFont="1" applyFill="1" applyBorder="1" applyAlignment="1">
      <alignment horizontal="center" vertical="center"/>
    </xf>
    <xf numFmtId="0" fontId="20" fillId="0" borderId="107" xfId="1" applyFont="1" applyFill="1" applyBorder="1" applyAlignment="1">
      <alignment horizontal="center" vertical="center"/>
    </xf>
    <xf numFmtId="0" fontId="20" fillId="0" borderId="45" xfId="1" applyFont="1" applyFill="1" applyBorder="1" applyAlignment="1">
      <alignment horizontal="center" vertical="center"/>
    </xf>
    <xf numFmtId="0" fontId="42" fillId="0" borderId="107" xfId="1" applyNumberFormat="1" applyFont="1" applyFill="1" applyBorder="1" applyAlignment="1">
      <alignment horizontal="right" vertical="center"/>
    </xf>
    <xf numFmtId="0" fontId="43" fillId="0" borderId="75" xfId="1" applyNumberFormat="1" applyFont="1" applyFill="1" applyBorder="1" applyAlignment="1">
      <alignment horizontal="center" vertical="center"/>
    </xf>
  </cellXfs>
  <cellStyles count="3">
    <cellStyle name="標準" xfId="0" builtinId="0"/>
    <cellStyle name="標準 3" xfId="1"/>
    <cellStyle name="標準_03⑰第五号の四様式(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28575</xdr:colOff>
      <xdr:row>87</xdr:row>
      <xdr:rowOff>19050</xdr:rowOff>
    </xdr:from>
    <xdr:to>
      <xdr:col>28</xdr:col>
      <xdr:colOff>57150</xdr:colOff>
      <xdr:row>92</xdr:row>
      <xdr:rowOff>47625</xdr:rowOff>
    </xdr:to>
    <xdr:sp macro="" textlink="">
      <xdr:nvSpPr>
        <xdr:cNvPr id="1207" name="AutoShape 1"/>
        <xdr:cNvSpPr>
          <a:spLocks noChangeArrowheads="1"/>
        </xdr:cNvSpPr>
      </xdr:nvSpPr>
      <xdr:spPr bwMode="auto">
        <a:xfrm>
          <a:off x="1028700" y="6534150"/>
          <a:ext cx="1552575" cy="3619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38101</xdr:colOff>
      <xdr:row>183</xdr:row>
      <xdr:rowOff>56469</xdr:rowOff>
    </xdr:from>
    <xdr:ext cx="3068515" cy="429985"/>
    <xdr:sp macro="" textlink="">
      <xdr:nvSpPr>
        <xdr:cNvPr id="32" name="テキスト ボックス 31"/>
        <xdr:cNvSpPr txBox="1"/>
      </xdr:nvSpPr>
      <xdr:spPr>
        <a:xfrm>
          <a:off x="4943476" y="10667319"/>
          <a:ext cx="3068515" cy="42998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oAutofit/>
        </a:bodyPr>
        <a:lstStyle/>
        <a:p>
          <a:r>
            <a:rPr kumimoji="1" lang="ja-JP" altLang="en-US" sz="1000"/>
            <a:t>　</a:t>
          </a:r>
          <a:r>
            <a:rPr kumimoji="1" lang="ja-JP" altLang="en-US" sz="900">
              <a:latin typeface="ＭＳ Ｐ明朝" pitchFamily="18" charset="-128"/>
              <a:ea typeface="ＭＳ Ｐ明朝" pitchFamily="18" charset="-128"/>
            </a:rPr>
            <a:t>□　給与から差引き（特別徴収）　</a:t>
          </a:r>
          <a:r>
            <a:rPr kumimoji="1" lang="ja-JP" altLang="en-US" sz="900" baseline="0">
              <a:latin typeface="ＭＳ Ｐ明朝" pitchFamily="18" charset="-128"/>
              <a:ea typeface="ＭＳ Ｐ明朝" pitchFamily="18" charset="-128"/>
            </a:rPr>
            <a:t>     </a:t>
          </a:r>
          <a:endParaRPr kumimoji="1" lang="en-US" altLang="ja-JP" sz="900" baseline="0">
            <a:latin typeface="ＭＳ Ｐ明朝" pitchFamily="18" charset="-128"/>
            <a:ea typeface="ＭＳ Ｐ明朝" pitchFamily="18" charset="-128"/>
          </a:endParaRPr>
        </a:p>
        <a:p>
          <a:r>
            <a:rPr kumimoji="1" lang="ja-JP" altLang="ja-JP" sz="1000">
              <a:solidFill>
                <a:schemeClr val="dk1"/>
              </a:solidFill>
              <a:effectLst/>
              <a:latin typeface="+mn-lt"/>
              <a:ea typeface="+mn-ea"/>
              <a:cs typeface="+mn-cs"/>
            </a:rPr>
            <a:t>　</a:t>
          </a:r>
          <a:r>
            <a:rPr kumimoji="1" lang="ja-JP" altLang="en-US" sz="900">
              <a:latin typeface="ＭＳ Ｐ明朝" pitchFamily="18" charset="-128"/>
              <a:ea typeface="ＭＳ Ｐ明朝" pitchFamily="18" charset="-128"/>
            </a:rPr>
            <a:t>□　自分で納付（普通徴収）</a:t>
          </a:r>
        </a:p>
      </xdr:txBody>
    </xdr:sp>
    <xdr:clientData/>
  </xdr:oneCellAnchor>
  <xdr:oneCellAnchor>
    <xdr:from>
      <xdr:col>52</xdr:col>
      <xdr:colOff>16550</xdr:colOff>
      <xdr:row>167</xdr:row>
      <xdr:rowOff>35252</xdr:rowOff>
    </xdr:from>
    <xdr:ext cx="3735471" cy="282129"/>
    <xdr:sp macro="" textlink="">
      <xdr:nvSpPr>
        <xdr:cNvPr id="33" name="テキスト ボックス 32"/>
        <xdr:cNvSpPr txBox="1"/>
      </xdr:nvSpPr>
      <xdr:spPr>
        <a:xfrm>
          <a:off x="5135202" y="9833578"/>
          <a:ext cx="3735471" cy="282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spAutoFit/>
        </a:bodyPr>
        <a:lstStyle/>
        <a:p>
          <a:pPr>
            <a:lnSpc>
              <a:spcPts val="1100"/>
            </a:lnSpc>
          </a:pPr>
          <a:r>
            <a:rPr kumimoji="1" lang="ja-JP" altLang="en-US" sz="800">
              <a:solidFill>
                <a:schemeClr val="tx1"/>
              </a:solidFill>
              <a:latin typeface="ＭＳ ゴシック" panose="020B0609070205080204" pitchFamily="49" charset="-128"/>
              <a:ea typeface="ＭＳ ゴシック" panose="020B0609070205080204" pitchFamily="49" charset="-128"/>
            </a:rPr>
            <a:t>分離課税に係る所得等のある方は、「市町村民税・道府県民税</a:t>
          </a:r>
          <a:endParaRPr kumimoji="1" lang="en-US" altLang="ja-JP" sz="800">
            <a:solidFill>
              <a:schemeClr val="tx1"/>
            </a:solidFill>
            <a:latin typeface="ＭＳ ゴシック" panose="020B0609070205080204" pitchFamily="49" charset="-128"/>
            <a:ea typeface="ＭＳ ゴシック" panose="020B0609070205080204" pitchFamily="49" charset="-128"/>
          </a:endParaRPr>
        </a:p>
        <a:p>
          <a:pPr>
            <a:lnSpc>
              <a:spcPts val="1100"/>
            </a:lnSpc>
          </a:pPr>
          <a:r>
            <a:rPr kumimoji="1" lang="ja-JP" altLang="en-US" sz="800">
              <a:solidFill>
                <a:schemeClr val="tx1"/>
              </a:solidFill>
              <a:latin typeface="ＭＳ ゴシック" panose="020B0609070205080204" pitchFamily="49" charset="-128"/>
              <a:ea typeface="ＭＳ ゴシック" panose="020B0609070205080204" pitchFamily="49" charset="-128"/>
            </a:rPr>
            <a:t>申告書（分離課税等用）」をあわせて提出して下さい。</a:t>
          </a:r>
        </a:p>
      </xdr:txBody>
    </xdr:sp>
    <xdr:clientData/>
  </xdr:oneCellAnchor>
  <xdr:twoCellAnchor>
    <xdr:from>
      <xdr:col>12</xdr:col>
      <xdr:colOff>47625</xdr:colOff>
      <xdr:row>87</xdr:row>
      <xdr:rowOff>47625</xdr:rowOff>
    </xdr:from>
    <xdr:to>
      <xdr:col>13</xdr:col>
      <xdr:colOff>57150</xdr:colOff>
      <xdr:row>89</xdr:row>
      <xdr:rowOff>19050</xdr:rowOff>
    </xdr:to>
    <xdr:sp macro="" textlink="">
      <xdr:nvSpPr>
        <xdr:cNvPr id="1210" name="Rectangle 21"/>
        <xdr:cNvSpPr>
          <a:spLocks noChangeArrowheads="1"/>
        </xdr:cNvSpPr>
      </xdr:nvSpPr>
      <xdr:spPr bwMode="auto">
        <a:xfrm>
          <a:off x="1143000" y="656272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87</xdr:row>
      <xdr:rowOff>47625</xdr:rowOff>
    </xdr:from>
    <xdr:to>
      <xdr:col>20</xdr:col>
      <xdr:colOff>66675</xdr:colOff>
      <xdr:row>89</xdr:row>
      <xdr:rowOff>19050</xdr:rowOff>
    </xdr:to>
    <xdr:sp macro="" textlink="">
      <xdr:nvSpPr>
        <xdr:cNvPr id="1211" name="Rectangle 21"/>
        <xdr:cNvSpPr>
          <a:spLocks noChangeArrowheads="1"/>
        </xdr:cNvSpPr>
      </xdr:nvSpPr>
      <xdr:spPr bwMode="auto">
        <a:xfrm>
          <a:off x="1819275" y="656272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90</xdr:row>
      <xdr:rowOff>38100</xdr:rowOff>
    </xdr:from>
    <xdr:to>
      <xdr:col>13</xdr:col>
      <xdr:colOff>57150</xdr:colOff>
      <xdr:row>92</xdr:row>
      <xdr:rowOff>19050</xdr:rowOff>
    </xdr:to>
    <xdr:sp macro="" textlink="">
      <xdr:nvSpPr>
        <xdr:cNvPr id="1212" name="Rectangle 21"/>
        <xdr:cNvSpPr>
          <a:spLocks noChangeArrowheads="1"/>
        </xdr:cNvSpPr>
      </xdr:nvSpPr>
      <xdr:spPr bwMode="auto">
        <a:xfrm>
          <a:off x="1143000" y="6753225"/>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90</xdr:row>
      <xdr:rowOff>38100</xdr:rowOff>
    </xdr:from>
    <xdr:to>
      <xdr:col>20</xdr:col>
      <xdr:colOff>66675</xdr:colOff>
      <xdr:row>92</xdr:row>
      <xdr:rowOff>19050</xdr:rowOff>
    </xdr:to>
    <xdr:sp macro="" textlink="">
      <xdr:nvSpPr>
        <xdr:cNvPr id="1213" name="Rectangle 21"/>
        <xdr:cNvSpPr>
          <a:spLocks noChangeArrowheads="1"/>
        </xdr:cNvSpPr>
      </xdr:nvSpPr>
      <xdr:spPr bwMode="auto">
        <a:xfrm>
          <a:off x="1819275" y="6753225"/>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84</xdr:row>
      <xdr:rowOff>38100</xdr:rowOff>
    </xdr:from>
    <xdr:to>
      <xdr:col>15</xdr:col>
      <xdr:colOff>66675</xdr:colOff>
      <xdr:row>86</xdr:row>
      <xdr:rowOff>9525</xdr:rowOff>
    </xdr:to>
    <xdr:sp macro="" textlink="">
      <xdr:nvSpPr>
        <xdr:cNvPr id="1214" name="Rectangle 21"/>
        <xdr:cNvSpPr>
          <a:spLocks noChangeArrowheads="1"/>
        </xdr:cNvSpPr>
      </xdr:nvSpPr>
      <xdr:spPr bwMode="auto">
        <a:xfrm>
          <a:off x="1343025" y="635317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9525</xdr:colOff>
      <xdr:row>84</xdr:row>
      <xdr:rowOff>38100</xdr:rowOff>
    </xdr:from>
    <xdr:to>
      <xdr:col>35</xdr:col>
      <xdr:colOff>19050</xdr:colOff>
      <xdr:row>86</xdr:row>
      <xdr:rowOff>9525</xdr:rowOff>
    </xdr:to>
    <xdr:sp macro="" textlink="">
      <xdr:nvSpPr>
        <xdr:cNvPr id="1215" name="Rectangle 21"/>
        <xdr:cNvSpPr>
          <a:spLocks noChangeArrowheads="1"/>
        </xdr:cNvSpPr>
      </xdr:nvSpPr>
      <xdr:spPr bwMode="auto">
        <a:xfrm>
          <a:off x="3105150" y="6353175"/>
          <a:ext cx="104775" cy="104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85725</xdr:colOff>
      <xdr:row>335</xdr:row>
      <xdr:rowOff>38100</xdr:rowOff>
    </xdr:from>
    <xdr:to>
      <xdr:col>68</xdr:col>
      <xdr:colOff>0</xdr:colOff>
      <xdr:row>337</xdr:row>
      <xdr:rowOff>19050</xdr:rowOff>
    </xdr:to>
    <xdr:sp macro="" textlink="">
      <xdr:nvSpPr>
        <xdr:cNvPr id="1216" name="Rectangle 21"/>
        <xdr:cNvSpPr>
          <a:spLocks noChangeArrowheads="1"/>
        </xdr:cNvSpPr>
      </xdr:nvSpPr>
      <xdr:spPr bwMode="auto">
        <a:xfrm>
          <a:off x="6324600" y="20935950"/>
          <a:ext cx="104775" cy="1143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29148</xdr:colOff>
      <xdr:row>124</xdr:row>
      <xdr:rowOff>17859</xdr:rowOff>
    </xdr:from>
    <xdr:to>
      <xdr:col>2</xdr:col>
      <xdr:colOff>56614</xdr:colOff>
      <xdr:row>126</xdr:row>
      <xdr:rowOff>25618</xdr:rowOff>
    </xdr:to>
    <xdr:sp macro="" textlink="">
      <xdr:nvSpPr>
        <xdr:cNvPr id="2" name="円/楕円 1"/>
        <xdr:cNvSpPr/>
      </xdr:nvSpPr>
      <xdr:spPr>
        <a:xfrm>
          <a:off x="75131" y="7506480"/>
          <a:ext cx="126000" cy="1260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21</a:t>
          </a:r>
          <a:endParaRPr lang="ja-JP" altLang="en-US"/>
        </a:p>
      </xdr:txBody>
    </xdr:sp>
    <xdr:clientData/>
  </xdr:twoCellAnchor>
  <xdr:twoCellAnchor>
    <xdr:from>
      <xdr:col>68</xdr:col>
      <xdr:colOff>80422</xdr:colOff>
      <xdr:row>154</xdr:row>
      <xdr:rowOff>48196</xdr:rowOff>
    </xdr:from>
    <xdr:to>
      <xdr:col>70</xdr:col>
      <xdr:colOff>14685</xdr:colOff>
      <xdr:row>157</xdr:row>
      <xdr:rowOff>7003</xdr:rowOff>
    </xdr:to>
    <xdr:sp macro="" textlink="">
      <xdr:nvSpPr>
        <xdr:cNvPr id="19" name="円/楕円 1"/>
        <xdr:cNvSpPr/>
      </xdr:nvSpPr>
      <xdr:spPr>
        <a:xfrm>
          <a:off x="6592058" y="9048702"/>
          <a:ext cx="127237" cy="12951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21</a:t>
          </a:r>
          <a:endParaRPr lang="ja-JP" altLang="en-US"/>
        </a:p>
      </xdr:txBody>
    </xdr:sp>
    <xdr:clientData/>
  </xdr:twoCellAnchor>
  <xdr:twoCellAnchor>
    <xdr:from>
      <xdr:col>68</xdr:col>
      <xdr:colOff>80422</xdr:colOff>
      <xdr:row>158</xdr:row>
      <xdr:rowOff>46857</xdr:rowOff>
    </xdr:from>
    <xdr:to>
      <xdr:col>70</xdr:col>
      <xdr:colOff>14685</xdr:colOff>
      <xdr:row>161</xdr:row>
      <xdr:rowOff>7422</xdr:rowOff>
    </xdr:to>
    <xdr:sp macro="" textlink="">
      <xdr:nvSpPr>
        <xdr:cNvPr id="20" name="円/楕円 1"/>
        <xdr:cNvSpPr/>
      </xdr:nvSpPr>
      <xdr:spPr>
        <a:xfrm>
          <a:off x="6592058" y="9274974"/>
          <a:ext cx="127237" cy="131273"/>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22</a:t>
          </a:r>
          <a:endParaRPr lang="ja-JP" altLang="en-US"/>
        </a:p>
      </xdr:txBody>
    </xdr:sp>
    <xdr:clientData/>
  </xdr:twoCellAnchor>
  <xdr:twoCellAnchor>
    <xdr:from>
      <xdr:col>68</xdr:col>
      <xdr:colOff>80422</xdr:colOff>
      <xdr:row>162</xdr:row>
      <xdr:rowOff>47278</xdr:rowOff>
    </xdr:from>
    <xdr:to>
      <xdr:col>70</xdr:col>
      <xdr:colOff>14685</xdr:colOff>
      <xdr:row>165</xdr:row>
      <xdr:rowOff>7844</xdr:rowOff>
    </xdr:to>
    <xdr:sp macro="" textlink="">
      <xdr:nvSpPr>
        <xdr:cNvPr id="21" name="円/楕円 1"/>
        <xdr:cNvSpPr/>
      </xdr:nvSpPr>
      <xdr:spPr>
        <a:xfrm>
          <a:off x="6592058" y="9503005"/>
          <a:ext cx="127237" cy="13127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defRPr sz="1000"/>
          </a:pPr>
          <a:r>
            <a:rPr lang="ja-JP" altLang="en-US" sz="600" b="0" i="0" u="none" strike="noStrike" baseline="0">
              <a:solidFill>
                <a:srgbClr val="000000"/>
              </a:solidFill>
              <a:latin typeface="ＭＳ Ｐ明朝"/>
              <a:ea typeface="ＭＳ Ｐ明朝"/>
            </a:rPr>
            <a:t>23</a:t>
          </a:r>
          <a:endParaRPr lang="ja-JP" altLang="en-US"/>
        </a:p>
      </xdr:txBody>
    </xdr:sp>
    <xdr:clientData/>
  </xdr:twoCellAnchor>
  <xdr:oneCellAnchor>
    <xdr:from>
      <xdr:col>51</xdr:col>
      <xdr:colOff>92751</xdr:colOff>
      <xdr:row>193</xdr:row>
      <xdr:rowOff>35252</xdr:rowOff>
    </xdr:from>
    <xdr:ext cx="3845268" cy="469573"/>
    <xdr:sp macro="" textlink="">
      <xdr:nvSpPr>
        <xdr:cNvPr id="22" name="テキスト ボックス 21"/>
        <xdr:cNvSpPr txBox="1"/>
      </xdr:nvSpPr>
      <xdr:spPr>
        <a:xfrm>
          <a:off x="4712376" y="11303327"/>
          <a:ext cx="3845268" cy="4695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pPr>
            <a:lnSpc>
              <a:spcPts val="1100"/>
            </a:lnSpc>
          </a:pPr>
          <a:r>
            <a:rPr kumimoji="1" lang="ja-JP" altLang="en-US" sz="800">
              <a:solidFill>
                <a:schemeClr val="tx1"/>
              </a:solidFill>
              <a:latin typeface="ＭＳ 明朝" panose="02020609040205080304" pitchFamily="17" charset="-128"/>
              <a:ea typeface="ＭＳ 明朝" panose="02020609040205080304" pitchFamily="17" charset="-128"/>
            </a:rPr>
            <a:t>「個人番号」欄には、個人番号（行政手続における特定の個人</a:t>
          </a:r>
          <a:endParaRPr kumimoji="1" lang="en-US" altLang="ja-JP" sz="800">
            <a:solidFill>
              <a:schemeClr val="tx1"/>
            </a:solidFill>
            <a:latin typeface="ＭＳ 明朝" panose="02020609040205080304" pitchFamily="17" charset="-128"/>
            <a:ea typeface="ＭＳ 明朝" panose="02020609040205080304" pitchFamily="17" charset="-128"/>
          </a:endParaRPr>
        </a:p>
        <a:p>
          <a:pPr>
            <a:lnSpc>
              <a:spcPts val="1100"/>
            </a:lnSpc>
          </a:pPr>
          <a:r>
            <a:rPr kumimoji="1" lang="ja-JP" altLang="en-US" sz="800">
              <a:solidFill>
                <a:schemeClr val="tx1"/>
              </a:solidFill>
              <a:latin typeface="ＭＳ 明朝" panose="02020609040205080304" pitchFamily="17" charset="-128"/>
              <a:ea typeface="ＭＳ 明朝" panose="02020609040205080304" pitchFamily="17" charset="-128"/>
            </a:rPr>
            <a:t>を識別するための番号の利用等に関する法律第２条第５項に規</a:t>
          </a:r>
          <a:endParaRPr kumimoji="1" lang="en-US" altLang="ja-JP" sz="800">
            <a:solidFill>
              <a:schemeClr val="tx1"/>
            </a:solidFill>
            <a:latin typeface="ＭＳ 明朝" panose="02020609040205080304" pitchFamily="17" charset="-128"/>
            <a:ea typeface="ＭＳ 明朝" panose="02020609040205080304" pitchFamily="17" charset="-128"/>
          </a:endParaRPr>
        </a:p>
        <a:p>
          <a:pPr>
            <a:lnSpc>
              <a:spcPts val="1100"/>
            </a:lnSpc>
          </a:pPr>
          <a:r>
            <a:rPr kumimoji="1" lang="ja-JP" altLang="en-US" sz="800">
              <a:solidFill>
                <a:schemeClr val="tx1"/>
              </a:solidFill>
              <a:latin typeface="ＭＳ 明朝" panose="02020609040205080304" pitchFamily="17" charset="-128"/>
              <a:ea typeface="ＭＳ 明朝" panose="02020609040205080304" pitchFamily="17" charset="-128"/>
            </a:rPr>
            <a:t>定する個人番号をいう。）を記載してください。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Q404"/>
  <sheetViews>
    <sheetView tabSelected="1" zoomScaleNormal="100" workbookViewId="0">
      <selection activeCell="R2" sqref="R2:BD5"/>
    </sheetView>
  </sheetViews>
  <sheetFormatPr defaultRowHeight="13.5"/>
  <cols>
    <col min="1" max="1" width="0.625" style="1" customWidth="1"/>
    <col min="2" max="77" width="1.25" style="1" customWidth="1"/>
    <col min="78" max="85" width="1.625" style="1" customWidth="1"/>
    <col min="86" max="203" width="9" style="1" customWidth="1"/>
    <col min="204" max="16384" width="9" style="1"/>
  </cols>
  <sheetData>
    <row r="1" spans="1:85" ht="12.75" customHeight="1"/>
    <row r="2" spans="1:85" ht="4.5" customHeight="1">
      <c r="B2" s="942" t="s">
        <v>733</v>
      </c>
      <c r="C2" s="942"/>
      <c r="D2" s="942"/>
      <c r="E2" s="942"/>
      <c r="F2" s="942"/>
      <c r="G2" s="943" t="str">
        <f>IF(データ!$B$1&lt;&gt;"",データ!$B$1,"")</f>
        <v/>
      </c>
      <c r="H2" s="943"/>
      <c r="I2" s="943"/>
      <c r="J2" s="943"/>
      <c r="K2" s="942" t="s">
        <v>713</v>
      </c>
      <c r="L2" s="942"/>
      <c r="M2" s="942"/>
      <c r="N2" s="942"/>
      <c r="O2" s="942"/>
      <c r="P2" s="942"/>
      <c r="Q2" s="942"/>
      <c r="R2" s="942" t="s">
        <v>465</v>
      </c>
      <c r="S2" s="942"/>
      <c r="T2" s="942"/>
      <c r="U2" s="942"/>
      <c r="V2" s="942"/>
      <c r="W2" s="942"/>
      <c r="X2" s="942"/>
      <c r="Y2" s="942"/>
      <c r="Z2" s="942"/>
      <c r="AA2" s="942"/>
      <c r="AB2" s="942"/>
      <c r="AC2" s="942"/>
      <c r="AD2" s="942"/>
      <c r="AE2" s="942"/>
      <c r="AF2" s="942"/>
      <c r="AG2" s="942"/>
      <c r="AH2" s="942"/>
      <c r="AI2" s="942"/>
      <c r="AJ2" s="942"/>
      <c r="AK2" s="942"/>
      <c r="AL2" s="942"/>
      <c r="AM2" s="942"/>
      <c r="AN2" s="942"/>
      <c r="AO2" s="942"/>
      <c r="AP2" s="942"/>
      <c r="AQ2" s="942"/>
      <c r="AR2" s="942"/>
      <c r="AS2" s="942"/>
      <c r="AT2" s="942"/>
      <c r="AU2" s="942"/>
      <c r="AV2" s="942"/>
      <c r="AW2" s="942"/>
      <c r="AX2" s="942"/>
      <c r="AY2" s="942"/>
      <c r="AZ2" s="942"/>
      <c r="BA2" s="942"/>
      <c r="BB2" s="942"/>
      <c r="BC2" s="942"/>
      <c r="BD2" s="942"/>
      <c r="CE2" s="944" t="s">
        <v>0</v>
      </c>
      <c r="CF2" s="944"/>
      <c r="CG2" s="944"/>
    </row>
    <row r="3" spans="1:85" ht="5.25" customHeight="1">
      <c r="A3" s="2"/>
      <c r="B3" s="942"/>
      <c r="C3" s="942"/>
      <c r="D3" s="942"/>
      <c r="E3" s="942"/>
      <c r="F3" s="942"/>
      <c r="G3" s="943"/>
      <c r="H3" s="943"/>
      <c r="I3" s="943"/>
      <c r="J3" s="943"/>
      <c r="K3" s="942"/>
      <c r="L3" s="942"/>
      <c r="M3" s="942"/>
      <c r="N3" s="942"/>
      <c r="O3" s="942"/>
      <c r="P3" s="942"/>
      <c r="Q3" s="942"/>
      <c r="R3" s="942"/>
      <c r="S3" s="942"/>
      <c r="T3" s="942"/>
      <c r="U3" s="942"/>
      <c r="V3" s="942"/>
      <c r="W3" s="942"/>
      <c r="X3" s="942"/>
      <c r="Y3" s="942"/>
      <c r="Z3" s="942"/>
      <c r="AA3" s="942"/>
      <c r="AB3" s="942"/>
      <c r="AC3" s="942"/>
      <c r="AD3" s="942"/>
      <c r="AE3" s="942"/>
      <c r="AF3" s="942"/>
      <c r="AG3" s="942"/>
      <c r="AH3" s="942"/>
      <c r="AI3" s="942"/>
      <c r="AJ3" s="942"/>
      <c r="AK3" s="942"/>
      <c r="AL3" s="942"/>
      <c r="AM3" s="942"/>
      <c r="AN3" s="942"/>
      <c r="AO3" s="942"/>
      <c r="AP3" s="942"/>
      <c r="AQ3" s="942"/>
      <c r="AR3" s="942"/>
      <c r="AS3" s="942"/>
      <c r="AT3" s="942"/>
      <c r="AU3" s="942"/>
      <c r="AV3" s="942"/>
      <c r="AW3" s="942"/>
      <c r="AX3" s="942"/>
      <c r="AY3" s="942"/>
      <c r="AZ3" s="942"/>
      <c r="BA3" s="942"/>
      <c r="BB3" s="942"/>
      <c r="BC3" s="942"/>
      <c r="BD3" s="942"/>
      <c r="BE3" s="2"/>
      <c r="BF3" s="2"/>
      <c r="BG3" s="2"/>
      <c r="BH3" s="2"/>
      <c r="BI3" s="2"/>
      <c r="BJ3" s="2"/>
      <c r="BK3" s="2"/>
      <c r="BL3" s="2"/>
      <c r="BM3" s="2"/>
      <c r="BN3" s="2"/>
      <c r="BO3" s="2"/>
      <c r="BP3" s="2"/>
      <c r="BQ3" s="2"/>
      <c r="BR3" s="2"/>
      <c r="BS3" s="2"/>
      <c r="BT3" s="2"/>
      <c r="BU3" s="2"/>
      <c r="BV3" s="2"/>
      <c r="BW3" s="2"/>
      <c r="CC3" s="65"/>
      <c r="CE3" s="944"/>
      <c r="CF3" s="944"/>
      <c r="CG3" s="944"/>
    </row>
    <row r="4" spans="1:85" ht="5.0999999999999996" customHeight="1" thickBot="1">
      <c r="A4" s="2"/>
      <c r="B4" s="942"/>
      <c r="C4" s="942"/>
      <c r="D4" s="942"/>
      <c r="E4" s="942"/>
      <c r="F4" s="942"/>
      <c r="G4" s="943"/>
      <c r="H4" s="943"/>
      <c r="I4" s="943"/>
      <c r="J4" s="943"/>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3"/>
      <c r="BF4" s="3"/>
      <c r="BG4" s="3"/>
      <c r="BH4" s="3"/>
      <c r="BI4" s="3"/>
      <c r="BJ4" s="3"/>
      <c r="BK4" s="3"/>
      <c r="BL4" s="3"/>
      <c r="BM4" s="3"/>
      <c r="BN4" s="3"/>
      <c r="BO4" s="3"/>
      <c r="BP4" s="3"/>
      <c r="BQ4" s="3"/>
      <c r="BR4" s="3"/>
      <c r="BS4" s="3"/>
      <c r="BT4" s="3"/>
      <c r="BU4" s="3"/>
      <c r="BV4" s="3"/>
      <c r="BW4" s="3"/>
      <c r="CC4" s="65"/>
      <c r="CE4" s="944"/>
      <c r="CF4" s="944"/>
      <c r="CG4" s="944"/>
    </row>
    <row r="5" spans="1:85" ht="7.5" customHeight="1">
      <c r="A5" s="2"/>
      <c r="B5" s="942"/>
      <c r="C5" s="942"/>
      <c r="D5" s="942"/>
      <c r="E5" s="942"/>
      <c r="F5" s="942"/>
      <c r="G5" s="943"/>
      <c r="H5" s="943"/>
      <c r="I5" s="943"/>
      <c r="J5" s="943"/>
      <c r="K5" s="942"/>
      <c r="L5" s="942"/>
      <c r="M5" s="942"/>
      <c r="N5" s="942"/>
      <c r="O5" s="942"/>
      <c r="P5" s="942"/>
      <c r="Q5" s="942"/>
      <c r="R5" s="942"/>
      <c r="S5" s="942"/>
      <c r="T5" s="942"/>
      <c r="U5" s="942"/>
      <c r="V5" s="942"/>
      <c r="W5" s="942"/>
      <c r="X5" s="942"/>
      <c r="Y5" s="942"/>
      <c r="Z5" s="942"/>
      <c r="AA5" s="942"/>
      <c r="AB5" s="942"/>
      <c r="AC5" s="942"/>
      <c r="AD5" s="942"/>
      <c r="AE5" s="942"/>
      <c r="AF5" s="942"/>
      <c r="AG5" s="942"/>
      <c r="AH5" s="942"/>
      <c r="AI5" s="942"/>
      <c r="AJ5" s="942"/>
      <c r="AK5" s="942"/>
      <c r="AL5" s="942"/>
      <c r="AM5" s="942"/>
      <c r="AN5" s="942"/>
      <c r="AO5" s="942"/>
      <c r="AP5" s="942"/>
      <c r="AQ5" s="942"/>
      <c r="AR5" s="942"/>
      <c r="AS5" s="942"/>
      <c r="AT5" s="942"/>
      <c r="AU5" s="942"/>
      <c r="AV5" s="942"/>
      <c r="AW5" s="942"/>
      <c r="AX5" s="942"/>
      <c r="AY5" s="942"/>
      <c r="AZ5" s="942"/>
      <c r="BA5" s="942"/>
      <c r="BB5" s="942"/>
      <c r="BC5" s="942"/>
      <c r="BD5" s="942"/>
      <c r="BE5" s="3"/>
      <c r="BF5" s="3"/>
      <c r="BG5" s="57"/>
      <c r="BH5" s="57"/>
      <c r="BI5" s="935" t="s">
        <v>151</v>
      </c>
      <c r="BJ5" s="936"/>
      <c r="BK5" s="936"/>
      <c r="BL5" s="936"/>
      <c r="BM5" s="936"/>
      <c r="BN5" s="936"/>
      <c r="BO5" s="936"/>
      <c r="BP5" s="936"/>
      <c r="BQ5" s="936"/>
      <c r="BR5" s="931" t="str">
        <f>IF(データ!$B$28&lt;&gt;"",データ!$B$28,"")</f>
        <v/>
      </c>
      <c r="BS5" s="931"/>
      <c r="BT5" s="931"/>
      <c r="BU5" s="931"/>
      <c r="BV5" s="931"/>
      <c r="BW5" s="931"/>
      <c r="BX5" s="931"/>
      <c r="BY5" s="931"/>
      <c r="BZ5" s="931"/>
      <c r="CA5" s="931"/>
      <c r="CB5" s="931"/>
      <c r="CC5" s="931"/>
      <c r="CD5" s="931"/>
      <c r="CE5" s="931"/>
      <c r="CF5" s="931"/>
      <c r="CG5" s="932"/>
    </row>
    <row r="6" spans="1:85" ht="9" customHeight="1">
      <c r="A6" s="2"/>
      <c r="BI6" s="937"/>
      <c r="BJ6" s="721"/>
      <c r="BK6" s="721"/>
      <c r="BL6" s="721"/>
      <c r="BM6" s="721"/>
      <c r="BN6" s="721"/>
      <c r="BO6" s="721"/>
      <c r="BP6" s="721"/>
      <c r="BQ6" s="721"/>
      <c r="BR6" s="933"/>
      <c r="BS6" s="933"/>
      <c r="BT6" s="933"/>
      <c r="BU6" s="933"/>
      <c r="BV6" s="933"/>
      <c r="BW6" s="933"/>
      <c r="BX6" s="933"/>
      <c r="BY6" s="933"/>
      <c r="BZ6" s="933"/>
      <c r="CA6" s="933"/>
      <c r="CB6" s="933"/>
      <c r="CC6" s="933"/>
      <c r="CD6" s="933"/>
      <c r="CE6" s="933"/>
      <c r="CF6" s="933"/>
      <c r="CG6" s="934"/>
    </row>
    <row r="7" spans="1:85" ht="9" customHeight="1">
      <c r="A7" s="2"/>
      <c r="BI7" s="937" t="s">
        <v>656</v>
      </c>
      <c r="BJ7" s="721"/>
      <c r="BK7" s="721"/>
      <c r="BL7" s="721"/>
      <c r="BM7" s="721"/>
      <c r="BN7" s="721"/>
      <c r="BO7" s="721"/>
      <c r="BP7" s="721"/>
      <c r="BQ7" s="721"/>
      <c r="BR7" s="933" t="str">
        <f>IF(データ!$B$20&lt;&gt;"",データ!$B$20,"")</f>
        <v/>
      </c>
      <c r="BS7" s="933"/>
      <c r="BT7" s="933"/>
      <c r="BU7" s="933"/>
      <c r="BV7" s="933"/>
      <c r="BW7" s="933"/>
      <c r="BX7" s="933"/>
      <c r="BY7" s="933"/>
      <c r="BZ7" s="933"/>
      <c r="CA7" s="933"/>
      <c r="CB7" s="933"/>
      <c r="CC7" s="933"/>
      <c r="CD7" s="933"/>
      <c r="CE7" s="933"/>
      <c r="CF7" s="933"/>
      <c r="CG7" s="934"/>
    </row>
    <row r="8" spans="1:85" ht="3.75" customHeight="1">
      <c r="A8" s="2"/>
      <c r="BI8" s="937"/>
      <c r="BJ8" s="721"/>
      <c r="BK8" s="721"/>
      <c r="BL8" s="721"/>
      <c r="BM8" s="721"/>
      <c r="BN8" s="721"/>
      <c r="BO8" s="721"/>
      <c r="BP8" s="721"/>
      <c r="BQ8" s="721"/>
      <c r="BR8" s="933"/>
      <c r="BS8" s="933"/>
      <c r="BT8" s="933"/>
      <c r="BU8" s="933"/>
      <c r="BV8" s="933"/>
      <c r="BW8" s="933"/>
      <c r="BX8" s="933"/>
      <c r="BY8" s="933"/>
      <c r="BZ8" s="933"/>
      <c r="CA8" s="933"/>
      <c r="CB8" s="933"/>
      <c r="CC8" s="933"/>
      <c r="CD8" s="933"/>
      <c r="CE8" s="933"/>
      <c r="CF8" s="933"/>
      <c r="CG8" s="934"/>
    </row>
    <row r="9" spans="1:85" ht="3.75"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I9" s="937"/>
      <c r="BJ9" s="721"/>
      <c r="BK9" s="721"/>
      <c r="BL9" s="721"/>
      <c r="BM9" s="721"/>
      <c r="BN9" s="721"/>
      <c r="BO9" s="721"/>
      <c r="BP9" s="721"/>
      <c r="BQ9" s="721"/>
      <c r="BR9" s="933"/>
      <c r="BS9" s="933"/>
      <c r="BT9" s="933"/>
      <c r="BU9" s="933"/>
      <c r="BV9" s="933"/>
      <c r="BW9" s="933"/>
      <c r="BX9" s="933"/>
      <c r="BY9" s="933"/>
      <c r="BZ9" s="933"/>
      <c r="CA9" s="933"/>
      <c r="CB9" s="933"/>
      <c r="CC9" s="933"/>
      <c r="CD9" s="933"/>
      <c r="CE9" s="933"/>
      <c r="CF9" s="933"/>
      <c r="CG9" s="934"/>
    </row>
    <row r="10" spans="1:85" ht="5.25" customHeight="1">
      <c r="A10" s="2"/>
      <c r="B10" s="52" t="s">
        <v>2</v>
      </c>
      <c r="C10" s="53"/>
      <c r="D10" s="53"/>
      <c r="E10" s="53"/>
      <c r="F10" s="54"/>
      <c r="G10" s="54"/>
      <c r="H10" s="54"/>
      <c r="I10" s="54"/>
      <c r="J10" s="54"/>
      <c r="K10" s="54"/>
      <c r="L10" s="51"/>
      <c r="M10" s="51"/>
      <c r="N10" s="51"/>
      <c r="O10" s="147"/>
      <c r="P10" s="1320" t="s">
        <v>466</v>
      </c>
      <c r="Q10" s="1321"/>
      <c r="R10" s="1321"/>
      <c r="S10" s="1321"/>
      <c r="T10" s="1321"/>
      <c r="U10" s="1321"/>
      <c r="V10" s="1321"/>
      <c r="W10" s="1321"/>
      <c r="X10" s="1321"/>
      <c r="Y10" s="1318" t="str">
        <f>IF(データ!$B$5&lt;&gt;"",データ!$B$5,IF(データ!$B$6&lt;&gt;"",データ!$B$6,IF(データ!$B$7&lt;&gt;"",データ!$B$7,"")))</f>
        <v/>
      </c>
      <c r="Z10" s="1318"/>
      <c r="AA10" s="1318"/>
      <c r="AB10" s="1318"/>
      <c r="AC10" s="1318"/>
      <c r="AD10" s="1318"/>
      <c r="AE10" s="1318"/>
      <c r="AF10" s="1318"/>
      <c r="AG10" s="1318"/>
      <c r="AH10" s="1318"/>
      <c r="AI10" s="1318"/>
      <c r="AJ10" s="1318"/>
      <c r="AK10" s="1318"/>
      <c r="AL10" s="1318"/>
      <c r="AM10" s="1318"/>
      <c r="AN10" s="1318"/>
      <c r="AO10" s="1318"/>
      <c r="AP10" s="1318"/>
      <c r="AQ10" s="1318"/>
      <c r="AR10" s="1318"/>
      <c r="AS10" s="1318"/>
      <c r="AT10" s="1318"/>
      <c r="AU10" s="1318"/>
      <c r="AV10" s="1318"/>
      <c r="AW10" s="1318"/>
      <c r="AX10" s="1318"/>
      <c r="AY10" s="1318"/>
      <c r="AZ10" s="1318"/>
      <c r="BA10" s="1318"/>
      <c r="BB10" s="1318"/>
      <c r="BC10" s="1318"/>
      <c r="BD10" s="1318"/>
      <c r="BE10" s="1318"/>
      <c r="BF10" s="1318"/>
      <c r="BG10" s="1318"/>
      <c r="BH10" s="1318"/>
      <c r="BI10" s="1306" t="s">
        <v>655</v>
      </c>
      <c r="BJ10" s="721"/>
      <c r="BK10" s="721"/>
      <c r="BL10" s="721"/>
      <c r="BM10" s="721"/>
      <c r="BN10" s="721"/>
      <c r="BO10" s="721"/>
      <c r="BP10" s="721"/>
      <c r="BQ10" s="721"/>
      <c r="BR10" s="933" t="str">
        <f>IF(データ!$B$29&lt;&gt;"",データ!$B$29,"")</f>
        <v/>
      </c>
      <c r="BS10" s="933"/>
      <c r="BT10" s="933"/>
      <c r="BU10" s="933"/>
      <c r="BV10" s="933"/>
      <c r="BW10" s="933"/>
      <c r="BX10" s="933"/>
      <c r="BY10" s="933"/>
      <c r="BZ10" s="933"/>
      <c r="CA10" s="933"/>
      <c r="CB10" s="933"/>
      <c r="CC10" s="933"/>
      <c r="CD10" s="933"/>
      <c r="CE10" s="933"/>
      <c r="CF10" s="933"/>
      <c r="CG10" s="934"/>
    </row>
    <row r="11" spans="1:85" ht="3.75" customHeight="1">
      <c r="A11" s="2"/>
      <c r="B11" s="55"/>
      <c r="C11" s="5"/>
      <c r="D11" s="5"/>
      <c r="E11" s="5"/>
      <c r="F11" s="6"/>
      <c r="G11" s="6"/>
      <c r="H11" s="6"/>
      <c r="I11" s="6"/>
      <c r="J11" s="6"/>
      <c r="K11" s="6"/>
      <c r="L11" s="7"/>
      <c r="M11" s="7"/>
      <c r="N11" s="7"/>
      <c r="O11" s="148"/>
      <c r="P11" s="1315"/>
      <c r="Q11" s="1313"/>
      <c r="R11" s="1313"/>
      <c r="S11" s="1313"/>
      <c r="T11" s="1313"/>
      <c r="U11" s="1313"/>
      <c r="V11" s="1313"/>
      <c r="W11" s="1313"/>
      <c r="X11" s="1313"/>
      <c r="Y11" s="1319"/>
      <c r="Z11" s="1319"/>
      <c r="AA11" s="1319"/>
      <c r="AB11" s="1319"/>
      <c r="AC11" s="1319"/>
      <c r="AD11" s="1319"/>
      <c r="AE11" s="1319"/>
      <c r="AF11" s="1319"/>
      <c r="AG11" s="1319"/>
      <c r="AH11" s="1319"/>
      <c r="AI11" s="1319"/>
      <c r="AJ11" s="1319"/>
      <c r="AK11" s="1319"/>
      <c r="AL11" s="1319"/>
      <c r="AM11" s="1319"/>
      <c r="AN11" s="1319"/>
      <c r="AO11" s="1319"/>
      <c r="AP11" s="1319"/>
      <c r="AQ11" s="1319"/>
      <c r="AR11" s="1319"/>
      <c r="AS11" s="1319"/>
      <c r="AT11" s="1319"/>
      <c r="AU11" s="1319"/>
      <c r="AV11" s="1319"/>
      <c r="AW11" s="1319"/>
      <c r="AX11" s="1319"/>
      <c r="AY11" s="1319"/>
      <c r="AZ11" s="1319"/>
      <c r="BA11" s="1319"/>
      <c r="BB11" s="1319"/>
      <c r="BC11" s="1319"/>
      <c r="BD11" s="1319"/>
      <c r="BE11" s="1319"/>
      <c r="BF11" s="1319"/>
      <c r="BG11" s="1319"/>
      <c r="BH11" s="1319"/>
      <c r="BI11" s="1306"/>
      <c r="BJ11" s="721"/>
      <c r="BK11" s="721"/>
      <c r="BL11" s="721"/>
      <c r="BM11" s="721"/>
      <c r="BN11" s="721"/>
      <c r="BO11" s="721"/>
      <c r="BP11" s="721"/>
      <c r="BQ11" s="721"/>
      <c r="BR11" s="933"/>
      <c r="BS11" s="933"/>
      <c r="BT11" s="933"/>
      <c r="BU11" s="933"/>
      <c r="BV11" s="933"/>
      <c r="BW11" s="933"/>
      <c r="BX11" s="933"/>
      <c r="BY11" s="933"/>
      <c r="BZ11" s="933"/>
      <c r="CA11" s="933"/>
      <c r="CB11" s="933"/>
      <c r="CC11" s="933"/>
      <c r="CD11" s="933"/>
      <c r="CE11" s="933"/>
      <c r="CF11" s="933"/>
      <c r="CG11" s="934"/>
    </row>
    <row r="12" spans="1:85" ht="3.75" customHeight="1">
      <c r="A12" s="2"/>
      <c r="B12" s="55"/>
      <c r="C12" s="5"/>
      <c r="D12" s="5"/>
      <c r="E12" s="5"/>
      <c r="F12" s="6"/>
      <c r="G12" s="6"/>
      <c r="H12" s="6"/>
      <c r="I12" s="6"/>
      <c r="J12" s="6"/>
      <c r="K12" s="6"/>
      <c r="L12" s="7"/>
      <c r="M12" s="7"/>
      <c r="N12" s="7"/>
      <c r="O12" s="148"/>
      <c r="P12" s="1315"/>
      <c r="Q12" s="1313"/>
      <c r="R12" s="1313"/>
      <c r="S12" s="1313"/>
      <c r="T12" s="1313"/>
      <c r="U12" s="1313"/>
      <c r="V12" s="1313"/>
      <c r="W12" s="1313"/>
      <c r="X12" s="1313"/>
      <c r="Y12" s="1319"/>
      <c r="Z12" s="1319"/>
      <c r="AA12" s="1319"/>
      <c r="AB12" s="1319"/>
      <c r="AC12" s="1319"/>
      <c r="AD12" s="1319"/>
      <c r="AE12" s="1319"/>
      <c r="AF12" s="1319"/>
      <c r="AG12" s="1319"/>
      <c r="AH12" s="1319"/>
      <c r="AI12" s="1319"/>
      <c r="AJ12" s="1319"/>
      <c r="AK12" s="1319"/>
      <c r="AL12" s="1319"/>
      <c r="AM12" s="1319"/>
      <c r="AN12" s="1319"/>
      <c r="AO12" s="1319"/>
      <c r="AP12" s="1319"/>
      <c r="AQ12" s="1319"/>
      <c r="AR12" s="1319"/>
      <c r="AS12" s="1319"/>
      <c r="AT12" s="1319"/>
      <c r="AU12" s="1319"/>
      <c r="AV12" s="1319"/>
      <c r="AW12" s="1319"/>
      <c r="AX12" s="1319"/>
      <c r="AY12" s="1319"/>
      <c r="AZ12" s="1319"/>
      <c r="BA12" s="1319"/>
      <c r="BB12" s="1319"/>
      <c r="BC12" s="1319"/>
      <c r="BD12" s="1319"/>
      <c r="BE12" s="1319"/>
      <c r="BF12" s="1319"/>
      <c r="BG12" s="1319"/>
      <c r="BH12" s="1319"/>
      <c r="BI12" s="1306"/>
      <c r="BJ12" s="721"/>
      <c r="BK12" s="721"/>
      <c r="BL12" s="721"/>
      <c r="BM12" s="721"/>
      <c r="BN12" s="721"/>
      <c r="BO12" s="721"/>
      <c r="BP12" s="721"/>
      <c r="BQ12" s="721"/>
      <c r="BR12" s="933"/>
      <c r="BS12" s="933"/>
      <c r="BT12" s="933"/>
      <c r="BU12" s="933"/>
      <c r="BV12" s="933"/>
      <c r="BW12" s="933"/>
      <c r="BX12" s="933"/>
      <c r="BY12" s="933"/>
      <c r="BZ12" s="933"/>
      <c r="CA12" s="933"/>
      <c r="CB12" s="933"/>
      <c r="CC12" s="933"/>
      <c r="CD12" s="933"/>
      <c r="CE12" s="933"/>
      <c r="CF12" s="933"/>
      <c r="CG12" s="934"/>
    </row>
    <row r="13" spans="1:85" ht="3.75" customHeight="1">
      <c r="A13" s="2"/>
      <c r="B13" s="56"/>
      <c r="C13" s="6"/>
      <c r="D13" s="6"/>
      <c r="E13" s="6"/>
      <c r="F13" s="6"/>
      <c r="G13" s="6"/>
      <c r="H13" s="6"/>
      <c r="I13" s="6"/>
      <c r="J13" s="6"/>
      <c r="K13" s="6"/>
      <c r="L13" s="7"/>
      <c r="M13" s="7"/>
      <c r="N13" s="7"/>
      <c r="O13" s="148"/>
      <c r="P13" s="1315"/>
      <c r="Q13" s="1313"/>
      <c r="R13" s="1313"/>
      <c r="S13" s="1313"/>
      <c r="T13" s="1313"/>
      <c r="U13" s="1313"/>
      <c r="V13" s="1313"/>
      <c r="W13" s="1313"/>
      <c r="X13" s="1313"/>
      <c r="Y13" s="1319"/>
      <c r="Z13" s="1319"/>
      <c r="AA13" s="1319"/>
      <c r="AB13" s="1319"/>
      <c r="AC13" s="1319"/>
      <c r="AD13" s="1319"/>
      <c r="AE13" s="1319"/>
      <c r="AF13" s="1319"/>
      <c r="AG13" s="1319"/>
      <c r="AH13" s="1319"/>
      <c r="AI13" s="1319"/>
      <c r="AJ13" s="1319"/>
      <c r="AK13" s="1319"/>
      <c r="AL13" s="1319"/>
      <c r="AM13" s="1319"/>
      <c r="AN13" s="1319"/>
      <c r="AO13" s="1319"/>
      <c r="AP13" s="1319"/>
      <c r="AQ13" s="1319"/>
      <c r="AR13" s="1319"/>
      <c r="AS13" s="1319"/>
      <c r="AT13" s="1319"/>
      <c r="AU13" s="1319"/>
      <c r="AV13" s="1319"/>
      <c r="AW13" s="1319"/>
      <c r="AX13" s="1319"/>
      <c r="AY13" s="1319"/>
      <c r="AZ13" s="1319"/>
      <c r="BA13" s="1319"/>
      <c r="BB13" s="1319"/>
      <c r="BC13" s="1319"/>
      <c r="BD13" s="1319"/>
      <c r="BE13" s="1319"/>
      <c r="BF13" s="1319"/>
      <c r="BG13" s="1319"/>
      <c r="BH13" s="1319"/>
      <c r="BI13" s="1306"/>
      <c r="BJ13" s="721"/>
      <c r="BK13" s="721"/>
      <c r="BL13" s="721"/>
      <c r="BM13" s="721"/>
      <c r="BN13" s="721"/>
      <c r="BO13" s="721"/>
      <c r="BP13" s="721"/>
      <c r="BQ13" s="721"/>
      <c r="BR13" s="933"/>
      <c r="BS13" s="933"/>
      <c r="BT13" s="933"/>
      <c r="BU13" s="933"/>
      <c r="BV13" s="933"/>
      <c r="BW13" s="933"/>
      <c r="BX13" s="933"/>
      <c r="BY13" s="933"/>
      <c r="BZ13" s="933"/>
      <c r="CA13" s="933"/>
      <c r="CB13" s="933"/>
      <c r="CC13" s="933"/>
      <c r="CD13" s="933"/>
      <c r="CE13" s="933"/>
      <c r="CF13" s="933"/>
      <c r="CG13" s="934"/>
    </row>
    <row r="14" spans="1:85" ht="5.25" customHeight="1">
      <c r="A14" s="2"/>
      <c r="B14" s="56"/>
      <c r="C14" s="6"/>
      <c r="D14" s="6"/>
      <c r="E14" s="6"/>
      <c r="F14" s="6"/>
      <c r="G14" s="6"/>
      <c r="H14" s="6"/>
      <c r="I14" s="6"/>
      <c r="J14" s="6"/>
      <c r="K14" s="6"/>
      <c r="L14" s="7"/>
      <c r="M14" s="7"/>
      <c r="N14" s="7"/>
      <c r="O14" s="148"/>
      <c r="P14" s="1315"/>
      <c r="Q14" s="1313"/>
      <c r="R14" s="1313"/>
      <c r="S14" s="1313"/>
      <c r="T14" s="1313"/>
      <c r="U14" s="1313"/>
      <c r="V14" s="1313"/>
      <c r="W14" s="1313"/>
      <c r="X14" s="1313"/>
      <c r="Y14" s="1319"/>
      <c r="Z14" s="1319"/>
      <c r="AA14" s="1319"/>
      <c r="AB14" s="1319"/>
      <c r="AC14" s="1319"/>
      <c r="AD14" s="1319"/>
      <c r="AE14" s="1319"/>
      <c r="AF14" s="1319"/>
      <c r="AG14" s="1319"/>
      <c r="AH14" s="1319"/>
      <c r="AI14" s="1319"/>
      <c r="AJ14" s="1319"/>
      <c r="AK14" s="1319"/>
      <c r="AL14" s="1319"/>
      <c r="AM14" s="1319"/>
      <c r="AN14" s="1319"/>
      <c r="AO14" s="1319"/>
      <c r="AP14" s="1319"/>
      <c r="AQ14" s="1319"/>
      <c r="AR14" s="1319"/>
      <c r="AS14" s="1319"/>
      <c r="AT14" s="1319"/>
      <c r="AU14" s="1319"/>
      <c r="AV14" s="1319"/>
      <c r="AW14" s="1319"/>
      <c r="AX14" s="1319"/>
      <c r="AY14" s="1319"/>
      <c r="AZ14" s="1319"/>
      <c r="BA14" s="1319"/>
      <c r="BB14" s="1319"/>
      <c r="BC14" s="1319"/>
      <c r="BD14" s="1319"/>
      <c r="BE14" s="1319"/>
      <c r="BF14" s="1319"/>
      <c r="BG14" s="1319"/>
      <c r="BH14" s="1319"/>
      <c r="BI14" s="1306" t="s">
        <v>654</v>
      </c>
      <c r="BJ14" s="721"/>
      <c r="BK14" s="721"/>
      <c r="BL14" s="721"/>
      <c r="BM14" s="721"/>
      <c r="BN14" s="721"/>
      <c r="BO14" s="721"/>
      <c r="BP14" s="721"/>
      <c r="BQ14" s="721"/>
      <c r="BR14" s="933" t="str">
        <f>IF(データ!$B$31&lt;&gt;"",データ!$B$31,"")</f>
        <v/>
      </c>
      <c r="BS14" s="933"/>
      <c r="BT14" s="933"/>
      <c r="BU14" s="933"/>
      <c r="BV14" s="933"/>
      <c r="BW14" s="933"/>
      <c r="BX14" s="933"/>
      <c r="BY14" s="933"/>
      <c r="BZ14" s="933"/>
      <c r="CA14" s="933"/>
      <c r="CB14" s="933"/>
      <c r="CC14" s="933"/>
      <c r="CD14" s="933"/>
      <c r="CE14" s="933"/>
      <c r="CF14" s="933"/>
      <c r="CG14" s="934"/>
    </row>
    <row r="15" spans="1:85" ht="3.75" customHeight="1">
      <c r="A15" s="2"/>
      <c r="B15" s="56"/>
      <c r="C15" s="6"/>
      <c r="D15" s="6"/>
      <c r="E15" s="6"/>
      <c r="F15" s="6"/>
      <c r="G15" s="6"/>
      <c r="H15" s="6"/>
      <c r="I15" s="6"/>
      <c r="J15" s="6"/>
      <c r="K15" s="6"/>
      <c r="L15" s="7"/>
      <c r="M15" s="7"/>
      <c r="N15" s="7"/>
      <c r="O15" s="148"/>
      <c r="P15" s="1322" t="s">
        <v>714</v>
      </c>
      <c r="Q15" s="438"/>
      <c r="R15" s="438"/>
      <c r="S15" s="438"/>
      <c r="T15" s="438"/>
      <c r="U15" s="438"/>
      <c r="V15" s="438"/>
      <c r="W15" s="438"/>
      <c r="X15" s="1202"/>
      <c r="Y15" s="1319" t="str">
        <f>IF(データ!$B$7&lt;&gt;"",データ!$B$7,"")</f>
        <v/>
      </c>
      <c r="Z15" s="1319"/>
      <c r="AA15" s="1319"/>
      <c r="AB15" s="1319"/>
      <c r="AC15" s="1319"/>
      <c r="AD15" s="1319"/>
      <c r="AE15" s="1319"/>
      <c r="AF15" s="1319"/>
      <c r="AG15" s="1319"/>
      <c r="AH15" s="1319"/>
      <c r="AI15" s="1319"/>
      <c r="AJ15" s="1319"/>
      <c r="AK15" s="1319"/>
      <c r="AL15" s="1319"/>
      <c r="AM15" s="1319"/>
      <c r="AN15" s="1319"/>
      <c r="AO15" s="1319"/>
      <c r="AP15" s="1319"/>
      <c r="AQ15" s="1319"/>
      <c r="AR15" s="1319"/>
      <c r="AS15" s="1319"/>
      <c r="AT15" s="1319"/>
      <c r="AU15" s="1319"/>
      <c r="AV15" s="1319"/>
      <c r="AW15" s="1319"/>
      <c r="AX15" s="1319"/>
      <c r="AY15" s="1319"/>
      <c r="AZ15" s="1319"/>
      <c r="BA15" s="1319"/>
      <c r="BB15" s="1319"/>
      <c r="BC15" s="1319"/>
      <c r="BD15" s="1319"/>
      <c r="BE15" s="1319"/>
      <c r="BF15" s="1319"/>
      <c r="BG15" s="1319"/>
      <c r="BH15" s="1319"/>
      <c r="BI15" s="1306"/>
      <c r="BJ15" s="721"/>
      <c r="BK15" s="721"/>
      <c r="BL15" s="721"/>
      <c r="BM15" s="721"/>
      <c r="BN15" s="721"/>
      <c r="BO15" s="721"/>
      <c r="BP15" s="721"/>
      <c r="BQ15" s="721"/>
      <c r="BR15" s="933"/>
      <c r="BS15" s="933"/>
      <c r="BT15" s="933"/>
      <c r="BU15" s="933"/>
      <c r="BV15" s="933"/>
      <c r="BW15" s="933"/>
      <c r="BX15" s="933"/>
      <c r="BY15" s="933"/>
      <c r="BZ15" s="933"/>
      <c r="CA15" s="933"/>
      <c r="CB15" s="933"/>
      <c r="CC15" s="933"/>
      <c r="CD15" s="933"/>
      <c r="CE15" s="933"/>
      <c r="CF15" s="933"/>
      <c r="CG15" s="934"/>
    </row>
    <row r="16" spans="1:85" ht="3.75" customHeight="1">
      <c r="A16" s="2"/>
      <c r="B16" s="56"/>
      <c r="C16" s="6"/>
      <c r="D16" s="6"/>
      <c r="E16" s="6"/>
      <c r="F16" s="6"/>
      <c r="G16" s="6"/>
      <c r="H16" s="6"/>
      <c r="I16" s="6"/>
      <c r="J16" s="6"/>
      <c r="K16" s="6"/>
      <c r="L16" s="7"/>
      <c r="M16" s="7"/>
      <c r="N16" s="7"/>
      <c r="O16" s="148"/>
      <c r="P16" s="1323"/>
      <c r="Q16" s="1204"/>
      <c r="R16" s="1204"/>
      <c r="S16" s="1204"/>
      <c r="T16" s="1204"/>
      <c r="U16" s="1204"/>
      <c r="V16" s="1204"/>
      <c r="W16" s="1204"/>
      <c r="X16" s="1205"/>
      <c r="Y16" s="1319"/>
      <c r="Z16" s="1319"/>
      <c r="AA16" s="1319"/>
      <c r="AB16" s="1319"/>
      <c r="AC16" s="1319"/>
      <c r="AD16" s="1319"/>
      <c r="AE16" s="1319"/>
      <c r="AF16" s="1319"/>
      <c r="AG16" s="1319"/>
      <c r="AH16" s="1319"/>
      <c r="AI16" s="1319"/>
      <c r="AJ16" s="1319"/>
      <c r="AK16" s="1319"/>
      <c r="AL16" s="1319"/>
      <c r="AM16" s="1319"/>
      <c r="AN16" s="1319"/>
      <c r="AO16" s="1319"/>
      <c r="AP16" s="1319"/>
      <c r="AQ16" s="1319"/>
      <c r="AR16" s="1319"/>
      <c r="AS16" s="1319"/>
      <c r="AT16" s="1319"/>
      <c r="AU16" s="1319"/>
      <c r="AV16" s="1319"/>
      <c r="AW16" s="1319"/>
      <c r="AX16" s="1319"/>
      <c r="AY16" s="1319"/>
      <c r="AZ16" s="1319"/>
      <c r="BA16" s="1319"/>
      <c r="BB16" s="1319"/>
      <c r="BC16" s="1319"/>
      <c r="BD16" s="1319"/>
      <c r="BE16" s="1319"/>
      <c r="BF16" s="1319"/>
      <c r="BG16" s="1319"/>
      <c r="BH16" s="1319"/>
      <c r="BI16" s="1306"/>
      <c r="BJ16" s="721"/>
      <c r="BK16" s="721"/>
      <c r="BL16" s="721"/>
      <c r="BM16" s="721"/>
      <c r="BN16" s="721"/>
      <c r="BO16" s="721"/>
      <c r="BP16" s="721"/>
      <c r="BQ16" s="721"/>
      <c r="BR16" s="933"/>
      <c r="BS16" s="933"/>
      <c r="BT16" s="933"/>
      <c r="BU16" s="933"/>
      <c r="BV16" s="933"/>
      <c r="BW16" s="933"/>
      <c r="BX16" s="933"/>
      <c r="BY16" s="933"/>
      <c r="BZ16" s="933"/>
      <c r="CA16" s="933"/>
      <c r="CB16" s="933"/>
      <c r="CC16" s="933"/>
      <c r="CD16" s="933"/>
      <c r="CE16" s="933"/>
      <c r="CF16" s="933"/>
      <c r="CG16" s="934"/>
    </row>
    <row r="17" spans="1:85" ht="3.75" customHeight="1">
      <c r="A17" s="2"/>
      <c r="B17" s="56"/>
      <c r="C17" s="6"/>
      <c r="D17" s="6"/>
      <c r="E17" s="6"/>
      <c r="F17" s="6"/>
      <c r="G17" s="6"/>
      <c r="H17" s="6"/>
      <c r="I17" s="6"/>
      <c r="J17" s="6"/>
      <c r="K17" s="6"/>
      <c r="L17" s="9">
        <v>36892</v>
      </c>
      <c r="M17" s="9"/>
      <c r="N17" s="9"/>
      <c r="O17" s="148"/>
      <c r="P17" s="1323"/>
      <c r="Q17" s="1204"/>
      <c r="R17" s="1204"/>
      <c r="S17" s="1204"/>
      <c r="T17" s="1204"/>
      <c r="U17" s="1204"/>
      <c r="V17" s="1204"/>
      <c r="W17" s="1204"/>
      <c r="X17" s="1205"/>
      <c r="Y17" s="1319"/>
      <c r="Z17" s="1319"/>
      <c r="AA17" s="1319"/>
      <c r="AB17" s="1319"/>
      <c r="AC17" s="1319"/>
      <c r="AD17" s="1319"/>
      <c r="AE17" s="1319"/>
      <c r="AF17" s="1319"/>
      <c r="AG17" s="1319"/>
      <c r="AH17" s="1319"/>
      <c r="AI17" s="1319"/>
      <c r="AJ17" s="1319"/>
      <c r="AK17" s="1319"/>
      <c r="AL17" s="1319"/>
      <c r="AM17" s="1319"/>
      <c r="AN17" s="1319"/>
      <c r="AO17" s="1319"/>
      <c r="AP17" s="1319"/>
      <c r="AQ17" s="1319"/>
      <c r="AR17" s="1319"/>
      <c r="AS17" s="1319"/>
      <c r="AT17" s="1319"/>
      <c r="AU17" s="1319"/>
      <c r="AV17" s="1319"/>
      <c r="AW17" s="1319"/>
      <c r="AX17" s="1319"/>
      <c r="AY17" s="1319"/>
      <c r="AZ17" s="1319"/>
      <c r="BA17" s="1319"/>
      <c r="BB17" s="1319"/>
      <c r="BC17" s="1319"/>
      <c r="BD17" s="1319"/>
      <c r="BE17" s="1319"/>
      <c r="BF17" s="1319"/>
      <c r="BG17" s="1319"/>
      <c r="BH17" s="1319"/>
      <c r="BI17" s="1306"/>
      <c r="BJ17" s="721"/>
      <c r="BK17" s="721"/>
      <c r="BL17" s="721"/>
      <c r="BM17" s="721"/>
      <c r="BN17" s="721"/>
      <c r="BO17" s="721"/>
      <c r="BP17" s="721"/>
      <c r="BQ17" s="721"/>
      <c r="BR17" s="933"/>
      <c r="BS17" s="933"/>
      <c r="BT17" s="933"/>
      <c r="BU17" s="933"/>
      <c r="BV17" s="933"/>
      <c r="BW17" s="933"/>
      <c r="BX17" s="933"/>
      <c r="BY17" s="933"/>
      <c r="BZ17" s="933"/>
      <c r="CA17" s="933"/>
      <c r="CB17" s="933"/>
      <c r="CC17" s="933"/>
      <c r="CD17" s="933"/>
      <c r="CE17" s="933"/>
      <c r="CF17" s="933"/>
      <c r="CG17" s="934"/>
    </row>
    <row r="18" spans="1:85" ht="3.75" customHeight="1">
      <c r="A18" s="2"/>
      <c r="B18" s="56"/>
      <c r="C18" s="3"/>
      <c r="D18" s="10"/>
      <c r="E18" s="940" t="s">
        <v>732</v>
      </c>
      <c r="F18" s="940"/>
      <c r="G18" s="940"/>
      <c r="H18" s="940"/>
      <c r="I18" s="940"/>
      <c r="J18" s="940"/>
      <c r="K18" s="940"/>
      <c r="L18" s="940"/>
      <c r="M18" s="940"/>
      <c r="N18" s="940"/>
      <c r="O18" s="941"/>
      <c r="P18" s="1323"/>
      <c r="Q18" s="1204"/>
      <c r="R18" s="1204"/>
      <c r="S18" s="1204"/>
      <c r="T18" s="1204"/>
      <c r="U18" s="1204"/>
      <c r="V18" s="1204"/>
      <c r="W18" s="1204"/>
      <c r="X18" s="1205"/>
      <c r="Y18" s="1319"/>
      <c r="Z18" s="1319"/>
      <c r="AA18" s="1319"/>
      <c r="AB18" s="1319"/>
      <c r="AC18" s="1319"/>
      <c r="AD18" s="1319"/>
      <c r="AE18" s="1319"/>
      <c r="AF18" s="1319"/>
      <c r="AG18" s="1319"/>
      <c r="AH18" s="1319"/>
      <c r="AI18" s="1319"/>
      <c r="AJ18" s="1319"/>
      <c r="AK18" s="1319"/>
      <c r="AL18" s="1319"/>
      <c r="AM18" s="1319"/>
      <c r="AN18" s="1319"/>
      <c r="AO18" s="1319"/>
      <c r="AP18" s="1319"/>
      <c r="AQ18" s="1319"/>
      <c r="AR18" s="1319"/>
      <c r="AS18" s="1319"/>
      <c r="AT18" s="1319"/>
      <c r="AU18" s="1319"/>
      <c r="AV18" s="1319"/>
      <c r="AW18" s="1319"/>
      <c r="AX18" s="1319"/>
      <c r="AY18" s="1319"/>
      <c r="AZ18" s="1319"/>
      <c r="BA18" s="1319"/>
      <c r="BB18" s="1319"/>
      <c r="BC18" s="1319"/>
      <c r="BD18" s="1319"/>
      <c r="BE18" s="1319"/>
      <c r="BF18" s="1319"/>
      <c r="BG18" s="1319"/>
      <c r="BH18" s="1319"/>
      <c r="BI18" s="438" t="s">
        <v>653</v>
      </c>
      <c r="BJ18" s="438"/>
      <c r="BK18" s="438"/>
      <c r="BL18" s="438"/>
      <c r="BM18" s="438"/>
      <c r="BN18" s="438"/>
      <c r="BO18" s="438"/>
      <c r="BP18" s="438"/>
      <c r="BQ18" s="1202"/>
      <c r="BR18" s="1325" t="str">
        <f>IF(データ!$B$11&lt;&gt;"",データ!$B$11,IF(データ!$B$12&lt;&gt;"",データ!$B$12,IF(データ!$B$13&lt;&gt;"",データ!$B$13,"")))</f>
        <v/>
      </c>
      <c r="BS18" s="1325"/>
      <c r="BT18" s="1325"/>
      <c r="BU18" s="1325"/>
      <c r="BV18" s="1325"/>
      <c r="BW18" s="1325"/>
      <c r="BX18" s="1325"/>
      <c r="BY18" s="1325"/>
      <c r="BZ18" s="1325"/>
      <c r="CA18" s="1325"/>
      <c r="CB18" s="1325"/>
      <c r="CC18" s="1325"/>
      <c r="CD18" s="1325"/>
      <c r="CE18" s="1325"/>
      <c r="CF18" s="1325"/>
      <c r="CG18" s="1326"/>
    </row>
    <row r="19" spans="1:85" ht="3.75" customHeight="1">
      <c r="A19" s="2"/>
      <c r="B19" s="56"/>
      <c r="C19" s="10"/>
      <c r="D19" s="10"/>
      <c r="E19" s="940"/>
      <c r="F19" s="940"/>
      <c r="G19" s="940"/>
      <c r="H19" s="940"/>
      <c r="I19" s="940"/>
      <c r="J19" s="940"/>
      <c r="K19" s="940"/>
      <c r="L19" s="940"/>
      <c r="M19" s="940"/>
      <c r="N19" s="940"/>
      <c r="O19" s="941"/>
      <c r="P19" s="1324"/>
      <c r="Q19" s="441"/>
      <c r="R19" s="441"/>
      <c r="S19" s="441"/>
      <c r="T19" s="441"/>
      <c r="U19" s="441"/>
      <c r="V19" s="441"/>
      <c r="W19" s="441"/>
      <c r="X19" s="1206"/>
      <c r="Y19" s="1319"/>
      <c r="Z19" s="1319"/>
      <c r="AA19" s="1319"/>
      <c r="AB19" s="1319"/>
      <c r="AC19" s="1319"/>
      <c r="AD19" s="1319"/>
      <c r="AE19" s="1319"/>
      <c r="AF19" s="1319"/>
      <c r="AG19" s="1319"/>
      <c r="AH19" s="1319"/>
      <c r="AI19" s="1319"/>
      <c r="AJ19" s="1319"/>
      <c r="AK19" s="1319"/>
      <c r="AL19" s="1319"/>
      <c r="AM19" s="1319"/>
      <c r="AN19" s="1319"/>
      <c r="AO19" s="1319"/>
      <c r="AP19" s="1319"/>
      <c r="AQ19" s="1319"/>
      <c r="AR19" s="1319"/>
      <c r="AS19" s="1319"/>
      <c r="AT19" s="1319"/>
      <c r="AU19" s="1319"/>
      <c r="AV19" s="1319"/>
      <c r="AW19" s="1319"/>
      <c r="AX19" s="1319"/>
      <c r="AY19" s="1319"/>
      <c r="AZ19" s="1319"/>
      <c r="BA19" s="1319"/>
      <c r="BB19" s="1319"/>
      <c r="BC19" s="1319"/>
      <c r="BD19" s="1319"/>
      <c r="BE19" s="1319"/>
      <c r="BF19" s="1319"/>
      <c r="BG19" s="1319"/>
      <c r="BH19" s="1319"/>
      <c r="BI19" s="1204"/>
      <c r="BJ19" s="1204"/>
      <c r="BK19" s="1204"/>
      <c r="BL19" s="1204"/>
      <c r="BM19" s="1204"/>
      <c r="BN19" s="1204"/>
      <c r="BO19" s="1204"/>
      <c r="BP19" s="1204"/>
      <c r="BQ19" s="1205"/>
      <c r="BR19" s="1327"/>
      <c r="BS19" s="1327"/>
      <c r="BT19" s="1327"/>
      <c r="BU19" s="1327"/>
      <c r="BV19" s="1327"/>
      <c r="BW19" s="1327"/>
      <c r="BX19" s="1327"/>
      <c r="BY19" s="1327"/>
      <c r="BZ19" s="1327"/>
      <c r="CA19" s="1327"/>
      <c r="CB19" s="1327"/>
      <c r="CC19" s="1327"/>
      <c r="CD19" s="1327"/>
      <c r="CE19" s="1327"/>
      <c r="CF19" s="1327"/>
      <c r="CG19" s="1328"/>
    </row>
    <row r="20" spans="1:85" ht="5.25" customHeight="1">
      <c r="A20" s="2"/>
      <c r="B20" s="56"/>
      <c r="C20" s="10"/>
      <c r="D20" s="10"/>
      <c r="E20" s="940"/>
      <c r="F20" s="940"/>
      <c r="G20" s="940"/>
      <c r="H20" s="940"/>
      <c r="I20" s="940"/>
      <c r="J20" s="940"/>
      <c r="K20" s="940"/>
      <c r="L20" s="940"/>
      <c r="M20" s="940"/>
      <c r="N20" s="940"/>
      <c r="O20" s="941"/>
      <c r="P20" s="937" t="s">
        <v>493</v>
      </c>
      <c r="Q20" s="721"/>
      <c r="R20" s="721"/>
      <c r="S20" s="721"/>
      <c r="T20" s="721"/>
      <c r="U20" s="721"/>
      <c r="V20" s="721"/>
      <c r="W20" s="721"/>
      <c r="X20" s="721"/>
      <c r="Y20" s="1319" t="str">
        <f>IF(データ!$B$8&lt;&gt;"",データ!$B$8,"")</f>
        <v/>
      </c>
      <c r="Z20" s="1319"/>
      <c r="AA20" s="1319"/>
      <c r="AB20" s="1319"/>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204"/>
      <c r="BJ20" s="1204"/>
      <c r="BK20" s="1204"/>
      <c r="BL20" s="1204"/>
      <c r="BM20" s="1204"/>
      <c r="BN20" s="1204"/>
      <c r="BO20" s="1204"/>
      <c r="BP20" s="1204"/>
      <c r="BQ20" s="1205"/>
      <c r="BR20" s="1327"/>
      <c r="BS20" s="1327"/>
      <c r="BT20" s="1327"/>
      <c r="BU20" s="1327"/>
      <c r="BV20" s="1327"/>
      <c r="BW20" s="1327"/>
      <c r="BX20" s="1327"/>
      <c r="BY20" s="1327"/>
      <c r="BZ20" s="1327"/>
      <c r="CA20" s="1327"/>
      <c r="CB20" s="1327"/>
      <c r="CC20" s="1327"/>
      <c r="CD20" s="1327"/>
      <c r="CE20" s="1327"/>
      <c r="CF20" s="1327"/>
      <c r="CG20" s="1328"/>
    </row>
    <row r="21" spans="1:85" ht="3.75" customHeight="1">
      <c r="A21" s="2"/>
      <c r="B21" s="182" t="s">
        <v>650</v>
      </c>
      <c r="C21" s="183"/>
      <c r="D21" s="183"/>
      <c r="E21" s="183"/>
      <c r="F21" s="183"/>
      <c r="G21" s="183"/>
      <c r="H21" s="183"/>
      <c r="I21" s="10"/>
      <c r="J21" s="10"/>
      <c r="K21" s="10"/>
      <c r="L21" s="10"/>
      <c r="M21" s="10"/>
      <c r="N21" s="10"/>
      <c r="O21" s="148"/>
      <c r="P21" s="937"/>
      <c r="Q21" s="721"/>
      <c r="R21" s="721"/>
      <c r="S21" s="721"/>
      <c r="T21" s="721"/>
      <c r="U21" s="721"/>
      <c r="V21" s="721"/>
      <c r="W21" s="721"/>
      <c r="X21" s="721"/>
      <c r="Y21" s="1319"/>
      <c r="Z21" s="1319"/>
      <c r="AA21" s="1319"/>
      <c r="AB21" s="1319"/>
      <c r="AC21" s="1319"/>
      <c r="AD21" s="1319"/>
      <c r="AE21" s="1319"/>
      <c r="AF21" s="1319"/>
      <c r="AG21" s="1319"/>
      <c r="AH21" s="1319"/>
      <c r="AI21" s="1319"/>
      <c r="AJ21" s="1319"/>
      <c r="AK21" s="1319"/>
      <c r="AL21" s="1319"/>
      <c r="AM21" s="1319"/>
      <c r="AN21" s="1319"/>
      <c r="AO21" s="1319"/>
      <c r="AP21" s="1319"/>
      <c r="AQ21" s="1319"/>
      <c r="AR21" s="1319"/>
      <c r="AS21" s="1319"/>
      <c r="AT21" s="1319"/>
      <c r="AU21" s="1319"/>
      <c r="AV21" s="1319"/>
      <c r="AW21" s="1319"/>
      <c r="AX21" s="1319"/>
      <c r="AY21" s="1319"/>
      <c r="AZ21" s="1319"/>
      <c r="BA21" s="1319"/>
      <c r="BB21" s="1319"/>
      <c r="BC21" s="1319"/>
      <c r="BD21" s="1319"/>
      <c r="BE21" s="1319"/>
      <c r="BF21" s="1319"/>
      <c r="BG21" s="1319"/>
      <c r="BH21" s="1319"/>
      <c r="BI21" s="441"/>
      <c r="BJ21" s="441"/>
      <c r="BK21" s="441"/>
      <c r="BL21" s="441"/>
      <c r="BM21" s="441"/>
      <c r="BN21" s="441"/>
      <c r="BO21" s="441"/>
      <c r="BP21" s="441"/>
      <c r="BQ21" s="1206"/>
      <c r="BR21" s="1329"/>
      <c r="BS21" s="1329"/>
      <c r="BT21" s="1329"/>
      <c r="BU21" s="1329"/>
      <c r="BV21" s="1329"/>
      <c r="BW21" s="1329"/>
      <c r="BX21" s="1329"/>
      <c r="BY21" s="1329"/>
      <c r="BZ21" s="1329"/>
      <c r="CA21" s="1329"/>
      <c r="CB21" s="1329"/>
      <c r="CC21" s="1329"/>
      <c r="CD21" s="1329"/>
      <c r="CE21" s="1329"/>
      <c r="CF21" s="1329"/>
      <c r="CG21" s="1330"/>
    </row>
    <row r="22" spans="1:85" ht="4.5" customHeight="1">
      <c r="A22" s="2"/>
      <c r="B22" s="182"/>
      <c r="C22" s="183"/>
      <c r="D22" s="183"/>
      <c r="E22" s="183"/>
      <c r="F22" s="183"/>
      <c r="G22" s="183"/>
      <c r="H22" s="183"/>
      <c r="I22" s="88"/>
      <c r="J22" s="88"/>
      <c r="K22" s="63"/>
      <c r="L22" s="63"/>
      <c r="M22" s="63"/>
      <c r="N22" s="63"/>
      <c r="O22" s="64"/>
      <c r="P22" s="1315" t="s">
        <v>715</v>
      </c>
      <c r="Q22" s="1313"/>
      <c r="R22" s="1313"/>
      <c r="S22" s="1313"/>
      <c r="T22" s="1313"/>
      <c r="U22" s="1313"/>
      <c r="V22" s="1313"/>
      <c r="W22" s="1313"/>
      <c r="X22" s="1313"/>
      <c r="Y22" s="1316"/>
      <c r="Z22" s="1316"/>
      <c r="AA22" s="1316"/>
      <c r="AB22" s="1316"/>
      <c r="AC22" s="1316"/>
      <c r="AD22" s="1316"/>
      <c r="AE22" s="1316"/>
      <c r="AF22" s="1316"/>
      <c r="AG22" s="1316"/>
      <c r="AH22" s="1316"/>
      <c r="AI22" s="1316"/>
      <c r="AJ22" s="1316"/>
      <c r="AK22" s="1316"/>
      <c r="AL22" s="1316"/>
      <c r="AM22" s="1316"/>
      <c r="AN22" s="1316"/>
      <c r="AO22" s="1316"/>
      <c r="AP22" s="1316"/>
      <c r="AQ22" s="1316"/>
      <c r="AR22" s="1316"/>
      <c r="AS22" s="1316"/>
      <c r="AT22" s="1316"/>
      <c r="AU22" s="1316"/>
      <c r="AV22" s="1316"/>
      <c r="AW22" s="1316"/>
      <c r="AX22" s="1316"/>
      <c r="AY22" s="1316"/>
      <c r="AZ22" s="1316"/>
      <c r="BA22" s="1316"/>
      <c r="BB22" s="1316"/>
      <c r="BC22" s="1316"/>
      <c r="BD22" s="1317"/>
      <c r="BE22" s="667"/>
      <c r="BF22" s="1313"/>
      <c r="BG22" s="1313"/>
      <c r="BH22" s="1313"/>
      <c r="BI22" s="1306" t="s">
        <v>152</v>
      </c>
      <c r="BJ22" s="721"/>
      <c r="BK22" s="721"/>
      <c r="BL22" s="721"/>
      <c r="BM22" s="721"/>
      <c r="BN22" s="721"/>
      <c r="BO22" s="721"/>
      <c r="BP22" s="721"/>
      <c r="BQ22" s="721"/>
      <c r="BR22" s="933"/>
      <c r="BS22" s="933"/>
      <c r="BT22" s="933"/>
      <c r="BU22" s="933"/>
      <c r="BV22" s="933"/>
      <c r="BW22" s="933"/>
      <c r="BX22" s="933"/>
      <c r="BY22" s="933"/>
      <c r="BZ22" s="933"/>
      <c r="CA22" s="933"/>
      <c r="CB22" s="933"/>
      <c r="CC22" s="933"/>
      <c r="CD22" s="933"/>
      <c r="CE22" s="933"/>
      <c r="CF22" s="933"/>
      <c r="CG22" s="934"/>
    </row>
    <row r="23" spans="1:85" ht="3.75" customHeight="1">
      <c r="A23" s="2"/>
      <c r="B23" s="184"/>
      <c r="C23" s="185"/>
      <c r="D23" s="185"/>
      <c r="E23" s="185"/>
      <c r="F23" s="185"/>
      <c r="G23" s="185"/>
      <c r="H23" s="185"/>
      <c r="I23" s="88"/>
      <c r="J23" s="88"/>
      <c r="K23" s="88"/>
      <c r="L23" s="88"/>
      <c r="M23" s="88"/>
      <c r="N23" s="88"/>
      <c r="O23" s="89"/>
      <c r="P23" s="1315"/>
      <c r="Q23" s="1313"/>
      <c r="R23" s="1313"/>
      <c r="S23" s="1313"/>
      <c r="T23" s="1313"/>
      <c r="U23" s="1313"/>
      <c r="V23" s="1313"/>
      <c r="W23" s="1313"/>
      <c r="X23" s="1313"/>
      <c r="Y23" s="1316"/>
      <c r="Z23" s="1316"/>
      <c r="AA23" s="1316"/>
      <c r="AB23" s="1316"/>
      <c r="AC23" s="1316"/>
      <c r="AD23" s="1316"/>
      <c r="AE23" s="1316"/>
      <c r="AF23" s="1316"/>
      <c r="AG23" s="1316"/>
      <c r="AH23" s="1316"/>
      <c r="AI23" s="1316"/>
      <c r="AJ23" s="1316"/>
      <c r="AK23" s="1316"/>
      <c r="AL23" s="1316"/>
      <c r="AM23" s="1316"/>
      <c r="AN23" s="1316"/>
      <c r="AO23" s="1316"/>
      <c r="AP23" s="1316"/>
      <c r="AQ23" s="1316"/>
      <c r="AR23" s="1316"/>
      <c r="AS23" s="1316"/>
      <c r="AT23" s="1316"/>
      <c r="AU23" s="1316"/>
      <c r="AV23" s="1316"/>
      <c r="AW23" s="1316"/>
      <c r="AX23" s="1316"/>
      <c r="AY23" s="1316"/>
      <c r="AZ23" s="1316"/>
      <c r="BA23" s="1316"/>
      <c r="BB23" s="1316"/>
      <c r="BC23" s="1316"/>
      <c r="BD23" s="1317"/>
      <c r="BE23" s="667"/>
      <c r="BF23" s="1313"/>
      <c r="BG23" s="1313"/>
      <c r="BH23" s="1313"/>
      <c r="BI23" s="1306"/>
      <c r="BJ23" s="721"/>
      <c r="BK23" s="721"/>
      <c r="BL23" s="721"/>
      <c r="BM23" s="721"/>
      <c r="BN23" s="721"/>
      <c r="BO23" s="721"/>
      <c r="BP23" s="721"/>
      <c r="BQ23" s="721"/>
      <c r="BR23" s="933"/>
      <c r="BS23" s="933"/>
      <c r="BT23" s="933"/>
      <c r="BU23" s="933"/>
      <c r="BV23" s="933"/>
      <c r="BW23" s="933"/>
      <c r="BX23" s="933"/>
      <c r="BY23" s="933"/>
      <c r="BZ23" s="933"/>
      <c r="CA23" s="933"/>
      <c r="CB23" s="933"/>
      <c r="CC23" s="933"/>
      <c r="CD23" s="933"/>
      <c r="CE23" s="933"/>
      <c r="CF23" s="933"/>
      <c r="CG23" s="934"/>
    </row>
    <row r="24" spans="1:85" ht="4.5" customHeight="1">
      <c r="A24" s="2"/>
      <c r="B24" s="1355" t="s">
        <v>649</v>
      </c>
      <c r="C24" s="1356"/>
      <c r="D24" s="1356"/>
      <c r="E24" s="1356"/>
      <c r="F24" s="1356" t="s">
        <v>651</v>
      </c>
      <c r="G24" s="1356"/>
      <c r="H24" s="1356"/>
      <c r="I24" s="1356"/>
      <c r="J24" s="1356"/>
      <c r="K24" s="1356" t="s">
        <v>652</v>
      </c>
      <c r="L24" s="1356"/>
      <c r="M24" s="1356"/>
      <c r="N24" s="1356"/>
      <c r="O24" s="1359"/>
      <c r="P24" s="1315"/>
      <c r="Q24" s="1313"/>
      <c r="R24" s="1313"/>
      <c r="S24" s="1313"/>
      <c r="T24" s="1313"/>
      <c r="U24" s="1313"/>
      <c r="V24" s="1313"/>
      <c r="W24" s="1313"/>
      <c r="X24" s="1313"/>
      <c r="Y24" s="1316"/>
      <c r="Z24" s="1316"/>
      <c r="AA24" s="1316"/>
      <c r="AB24" s="1316"/>
      <c r="AC24" s="1316"/>
      <c r="AD24" s="1316"/>
      <c r="AE24" s="1316"/>
      <c r="AF24" s="1316"/>
      <c r="AG24" s="1316"/>
      <c r="AH24" s="1316"/>
      <c r="AI24" s="1316"/>
      <c r="AJ24" s="1316"/>
      <c r="AK24" s="1316"/>
      <c r="AL24" s="1316"/>
      <c r="AM24" s="1316"/>
      <c r="AN24" s="1316"/>
      <c r="AO24" s="1316"/>
      <c r="AP24" s="1316"/>
      <c r="AQ24" s="1316"/>
      <c r="AR24" s="1316"/>
      <c r="AS24" s="1316"/>
      <c r="AT24" s="1316"/>
      <c r="AU24" s="1316"/>
      <c r="AV24" s="1316"/>
      <c r="AW24" s="1316"/>
      <c r="AX24" s="1316"/>
      <c r="AY24" s="1316"/>
      <c r="AZ24" s="1316"/>
      <c r="BA24" s="1316"/>
      <c r="BB24" s="1316"/>
      <c r="BC24" s="1316"/>
      <c r="BD24" s="1317"/>
      <c r="BE24" s="667"/>
      <c r="BF24" s="1313"/>
      <c r="BG24" s="1313"/>
      <c r="BH24" s="1313"/>
      <c r="BI24" s="1306"/>
      <c r="BJ24" s="721"/>
      <c r="BK24" s="721"/>
      <c r="BL24" s="721"/>
      <c r="BM24" s="721"/>
      <c r="BN24" s="721"/>
      <c r="BO24" s="721"/>
      <c r="BP24" s="721"/>
      <c r="BQ24" s="721"/>
      <c r="BR24" s="933"/>
      <c r="BS24" s="933"/>
      <c r="BT24" s="933"/>
      <c r="BU24" s="933"/>
      <c r="BV24" s="933"/>
      <c r="BW24" s="933"/>
      <c r="BX24" s="933"/>
      <c r="BY24" s="933"/>
      <c r="BZ24" s="933"/>
      <c r="CA24" s="933"/>
      <c r="CB24" s="933"/>
      <c r="CC24" s="933"/>
      <c r="CD24" s="933"/>
      <c r="CE24" s="933"/>
      <c r="CF24" s="933"/>
      <c r="CG24" s="934"/>
    </row>
    <row r="25" spans="1:85" ht="3.75" customHeight="1">
      <c r="A25" s="2"/>
      <c r="B25" s="1357"/>
      <c r="C25" s="1358"/>
      <c r="D25" s="1358"/>
      <c r="E25" s="1358"/>
      <c r="F25" s="1358"/>
      <c r="G25" s="1358"/>
      <c r="H25" s="1358"/>
      <c r="I25" s="1358"/>
      <c r="J25" s="1358"/>
      <c r="K25" s="1358"/>
      <c r="L25" s="1358"/>
      <c r="M25" s="1358"/>
      <c r="N25" s="1358"/>
      <c r="O25" s="1360"/>
      <c r="P25" s="1315"/>
      <c r="Q25" s="1313"/>
      <c r="R25" s="1313"/>
      <c r="S25" s="1313"/>
      <c r="T25" s="1313"/>
      <c r="U25" s="1313"/>
      <c r="V25" s="1313"/>
      <c r="W25" s="1313"/>
      <c r="X25" s="1313"/>
      <c r="Y25" s="1316"/>
      <c r="Z25" s="1316"/>
      <c r="AA25" s="1316"/>
      <c r="AB25" s="1316"/>
      <c r="AC25" s="1316"/>
      <c r="AD25" s="1316"/>
      <c r="AE25" s="1316"/>
      <c r="AF25" s="1316"/>
      <c r="AG25" s="1316"/>
      <c r="AH25" s="1316"/>
      <c r="AI25" s="1316"/>
      <c r="AJ25" s="1316"/>
      <c r="AK25" s="1316"/>
      <c r="AL25" s="1316"/>
      <c r="AM25" s="1316"/>
      <c r="AN25" s="1316"/>
      <c r="AO25" s="1316"/>
      <c r="AP25" s="1316"/>
      <c r="AQ25" s="1316"/>
      <c r="AR25" s="1316"/>
      <c r="AS25" s="1316"/>
      <c r="AT25" s="1316"/>
      <c r="AU25" s="1316"/>
      <c r="AV25" s="1316"/>
      <c r="AW25" s="1316"/>
      <c r="AX25" s="1316"/>
      <c r="AY25" s="1316"/>
      <c r="AZ25" s="1316"/>
      <c r="BA25" s="1316"/>
      <c r="BB25" s="1316"/>
      <c r="BC25" s="1316"/>
      <c r="BD25" s="1317"/>
      <c r="BE25" s="667"/>
      <c r="BF25" s="1313"/>
      <c r="BG25" s="1313"/>
      <c r="BH25" s="1313"/>
      <c r="BI25" s="1306"/>
      <c r="BJ25" s="721"/>
      <c r="BK25" s="721"/>
      <c r="BL25" s="721"/>
      <c r="BM25" s="721"/>
      <c r="BN25" s="721"/>
      <c r="BO25" s="721"/>
      <c r="BP25" s="721"/>
      <c r="BQ25" s="721"/>
      <c r="BR25" s="933"/>
      <c r="BS25" s="933"/>
      <c r="BT25" s="933"/>
      <c r="BU25" s="933"/>
      <c r="BV25" s="933"/>
      <c r="BW25" s="933"/>
      <c r="BX25" s="933"/>
      <c r="BY25" s="933"/>
      <c r="BZ25" s="933"/>
      <c r="CA25" s="933"/>
      <c r="CB25" s="933"/>
      <c r="CC25" s="933"/>
      <c r="CD25" s="933"/>
      <c r="CE25" s="933"/>
      <c r="CF25" s="933"/>
      <c r="CG25" s="934"/>
    </row>
    <row r="26" spans="1:85" ht="5.25" customHeight="1">
      <c r="A26" s="2"/>
      <c r="B26" s="1361" t="str">
        <f>IF(データ!$D$2&lt;&gt;"",データ!$D$2,"")</f>
        <v/>
      </c>
      <c r="C26" s="1362"/>
      <c r="D26" s="1362"/>
      <c r="E26" s="1363"/>
      <c r="F26" s="1331" t="str">
        <f>IF(データ!$E$2&lt;&gt;"",データ!$E$2,"")</f>
        <v/>
      </c>
      <c r="G26" s="1332"/>
      <c r="H26" s="1332"/>
      <c r="I26" s="1332"/>
      <c r="J26" s="1333"/>
      <c r="K26" s="1340" t="str">
        <f>IF(データ!$F$2&lt;&gt;"",データ!$F$2,"")</f>
        <v/>
      </c>
      <c r="L26" s="1341"/>
      <c r="M26" s="1341"/>
      <c r="N26" s="1341"/>
      <c r="O26" s="1342"/>
      <c r="P26" s="1309" t="s">
        <v>646</v>
      </c>
      <c r="Q26" s="1310"/>
      <c r="R26" s="1310"/>
      <c r="S26" s="1310"/>
      <c r="T26" s="1313" t="str">
        <f>IF(データ!$B$15&lt;&gt;"",データ!$B$15,"")</f>
        <v/>
      </c>
      <c r="U26" s="1313"/>
      <c r="V26" s="1313"/>
      <c r="W26" s="1313"/>
      <c r="X26" s="1313"/>
      <c r="Y26" s="1313"/>
      <c r="Z26" s="1313"/>
      <c r="AA26" s="1313"/>
      <c r="AB26" s="1313"/>
      <c r="AC26" s="1313"/>
      <c r="AD26" s="1313"/>
      <c r="AE26" s="1313"/>
      <c r="AF26" s="1307" t="s">
        <v>647</v>
      </c>
      <c r="AG26" s="1307"/>
      <c r="AH26" s="1307"/>
      <c r="AI26" s="1307"/>
      <c r="AJ26" s="1307"/>
      <c r="AK26" s="1307"/>
      <c r="AL26" s="567" t="str">
        <f>IF(データ!$B$10&lt;&gt;"",データ!$B$10,"")</f>
        <v/>
      </c>
      <c r="AM26" s="567"/>
      <c r="AN26" s="567"/>
      <c r="AO26" s="567"/>
      <c r="AP26" s="567"/>
      <c r="AQ26" s="567"/>
      <c r="AR26" s="567"/>
      <c r="AS26" s="567"/>
      <c r="AT26" s="567"/>
      <c r="AU26" s="567"/>
      <c r="AV26" s="567"/>
      <c r="AW26" s="567"/>
      <c r="AX26" s="567"/>
      <c r="AY26" s="568" t="s">
        <v>648</v>
      </c>
      <c r="AZ26" s="568"/>
      <c r="BA26" s="568"/>
      <c r="BB26" s="568" t="str">
        <f>IF(データ!$B$14&lt;&gt;"",データ!$B$14,"")</f>
        <v/>
      </c>
      <c r="BC26" s="568"/>
      <c r="BD26" s="568"/>
      <c r="BE26" s="568"/>
      <c r="BF26" s="568"/>
      <c r="BG26" s="568"/>
      <c r="BH26" s="568"/>
      <c r="BI26" s="1349"/>
      <c r="BJ26" s="1349"/>
      <c r="BK26" s="1349"/>
      <c r="BL26" s="1349"/>
      <c r="BM26" s="1349"/>
      <c r="BN26" s="1349"/>
      <c r="BO26" s="1349"/>
      <c r="BP26" s="1349"/>
      <c r="BQ26" s="1349"/>
      <c r="BR26" s="1349"/>
      <c r="BS26" s="1349"/>
      <c r="BT26" s="1349"/>
      <c r="BU26" s="1349"/>
      <c r="BV26" s="1349"/>
      <c r="BW26" s="1349"/>
      <c r="BX26" s="1349"/>
      <c r="BY26" s="1349"/>
      <c r="BZ26" s="1349"/>
      <c r="CA26" s="1349"/>
      <c r="CB26" s="1349"/>
      <c r="CC26" s="1349"/>
      <c r="CD26" s="1349"/>
      <c r="CE26" s="1349"/>
      <c r="CF26" s="1349"/>
      <c r="CG26" s="1350"/>
    </row>
    <row r="27" spans="1:85" ht="3.75" customHeight="1">
      <c r="A27" s="2"/>
      <c r="B27" s="1364"/>
      <c r="C27" s="1365"/>
      <c r="D27" s="1365"/>
      <c r="E27" s="1366"/>
      <c r="F27" s="1334"/>
      <c r="G27" s="1335"/>
      <c r="H27" s="1335"/>
      <c r="I27" s="1335"/>
      <c r="J27" s="1336"/>
      <c r="K27" s="1343"/>
      <c r="L27" s="1344"/>
      <c r="M27" s="1344"/>
      <c r="N27" s="1344"/>
      <c r="O27" s="1345"/>
      <c r="P27" s="1309"/>
      <c r="Q27" s="1310"/>
      <c r="R27" s="1310"/>
      <c r="S27" s="1310"/>
      <c r="T27" s="1313"/>
      <c r="U27" s="1313"/>
      <c r="V27" s="1313"/>
      <c r="W27" s="1313"/>
      <c r="X27" s="1313"/>
      <c r="Y27" s="1313"/>
      <c r="Z27" s="1313"/>
      <c r="AA27" s="1313"/>
      <c r="AB27" s="1313"/>
      <c r="AC27" s="1313"/>
      <c r="AD27" s="1313"/>
      <c r="AE27" s="1313"/>
      <c r="AF27" s="1307"/>
      <c r="AG27" s="1307"/>
      <c r="AH27" s="1307"/>
      <c r="AI27" s="1307"/>
      <c r="AJ27" s="1307"/>
      <c r="AK27" s="1307"/>
      <c r="AL27" s="567"/>
      <c r="AM27" s="567"/>
      <c r="AN27" s="567"/>
      <c r="AO27" s="567"/>
      <c r="AP27" s="567"/>
      <c r="AQ27" s="567"/>
      <c r="AR27" s="567"/>
      <c r="AS27" s="567"/>
      <c r="AT27" s="567"/>
      <c r="AU27" s="567"/>
      <c r="AV27" s="567"/>
      <c r="AW27" s="567"/>
      <c r="AX27" s="567"/>
      <c r="AY27" s="568"/>
      <c r="AZ27" s="568"/>
      <c r="BA27" s="568"/>
      <c r="BB27" s="568"/>
      <c r="BC27" s="568"/>
      <c r="BD27" s="568"/>
      <c r="BE27" s="568"/>
      <c r="BF27" s="568"/>
      <c r="BG27" s="568"/>
      <c r="BH27" s="568"/>
      <c r="BI27" s="1351"/>
      <c r="BJ27" s="1351"/>
      <c r="BK27" s="1351"/>
      <c r="BL27" s="1351"/>
      <c r="BM27" s="1351"/>
      <c r="BN27" s="1351"/>
      <c r="BO27" s="1351"/>
      <c r="BP27" s="1351"/>
      <c r="BQ27" s="1351"/>
      <c r="BR27" s="1351"/>
      <c r="BS27" s="1351"/>
      <c r="BT27" s="1351"/>
      <c r="BU27" s="1351"/>
      <c r="BV27" s="1351"/>
      <c r="BW27" s="1351"/>
      <c r="BX27" s="1351"/>
      <c r="BY27" s="1351"/>
      <c r="BZ27" s="1351"/>
      <c r="CA27" s="1351"/>
      <c r="CB27" s="1351"/>
      <c r="CC27" s="1351"/>
      <c r="CD27" s="1351"/>
      <c r="CE27" s="1351"/>
      <c r="CF27" s="1351"/>
      <c r="CG27" s="1352"/>
    </row>
    <row r="28" spans="1:85" ht="3.75" customHeight="1">
      <c r="A28" s="2"/>
      <c r="B28" s="1364"/>
      <c r="C28" s="1365"/>
      <c r="D28" s="1365"/>
      <c r="E28" s="1366"/>
      <c r="F28" s="1334"/>
      <c r="G28" s="1335"/>
      <c r="H28" s="1335"/>
      <c r="I28" s="1335"/>
      <c r="J28" s="1336"/>
      <c r="K28" s="1343"/>
      <c r="L28" s="1344"/>
      <c r="M28" s="1344"/>
      <c r="N28" s="1344"/>
      <c r="O28" s="1345"/>
      <c r="P28" s="1309"/>
      <c r="Q28" s="1310"/>
      <c r="R28" s="1310"/>
      <c r="S28" s="1310"/>
      <c r="T28" s="1313"/>
      <c r="U28" s="1313"/>
      <c r="V28" s="1313"/>
      <c r="W28" s="1313"/>
      <c r="X28" s="1313"/>
      <c r="Y28" s="1313"/>
      <c r="Z28" s="1313"/>
      <c r="AA28" s="1313"/>
      <c r="AB28" s="1313"/>
      <c r="AC28" s="1313"/>
      <c r="AD28" s="1313"/>
      <c r="AE28" s="1313"/>
      <c r="AF28" s="1307"/>
      <c r="AG28" s="1307"/>
      <c r="AH28" s="1307"/>
      <c r="AI28" s="1307"/>
      <c r="AJ28" s="1307"/>
      <c r="AK28" s="1307"/>
      <c r="AL28" s="567"/>
      <c r="AM28" s="567"/>
      <c r="AN28" s="567"/>
      <c r="AO28" s="567"/>
      <c r="AP28" s="567"/>
      <c r="AQ28" s="567"/>
      <c r="AR28" s="567"/>
      <c r="AS28" s="567"/>
      <c r="AT28" s="567"/>
      <c r="AU28" s="567"/>
      <c r="AV28" s="567"/>
      <c r="AW28" s="567"/>
      <c r="AX28" s="567"/>
      <c r="AY28" s="568"/>
      <c r="AZ28" s="568"/>
      <c r="BA28" s="568"/>
      <c r="BB28" s="568"/>
      <c r="BC28" s="568"/>
      <c r="BD28" s="568"/>
      <c r="BE28" s="568"/>
      <c r="BF28" s="568"/>
      <c r="BG28" s="568"/>
      <c r="BH28" s="568"/>
      <c r="BI28" s="1351"/>
      <c r="BJ28" s="1351"/>
      <c r="BK28" s="1351"/>
      <c r="BL28" s="1351"/>
      <c r="BM28" s="1351"/>
      <c r="BN28" s="1351"/>
      <c r="BO28" s="1351"/>
      <c r="BP28" s="1351"/>
      <c r="BQ28" s="1351"/>
      <c r="BR28" s="1351"/>
      <c r="BS28" s="1351"/>
      <c r="BT28" s="1351"/>
      <c r="BU28" s="1351"/>
      <c r="BV28" s="1351"/>
      <c r="BW28" s="1351"/>
      <c r="BX28" s="1351"/>
      <c r="BY28" s="1351"/>
      <c r="BZ28" s="1351"/>
      <c r="CA28" s="1351"/>
      <c r="CB28" s="1351"/>
      <c r="CC28" s="1351"/>
      <c r="CD28" s="1351"/>
      <c r="CE28" s="1351"/>
      <c r="CF28" s="1351"/>
      <c r="CG28" s="1352"/>
    </row>
    <row r="29" spans="1:85" ht="3.75" customHeight="1" thickBot="1">
      <c r="A29" s="2"/>
      <c r="B29" s="1367"/>
      <c r="C29" s="1368"/>
      <c r="D29" s="1368"/>
      <c r="E29" s="1369"/>
      <c r="F29" s="1337"/>
      <c r="G29" s="1338"/>
      <c r="H29" s="1338"/>
      <c r="I29" s="1338"/>
      <c r="J29" s="1339"/>
      <c r="K29" s="1346"/>
      <c r="L29" s="1347"/>
      <c r="M29" s="1347"/>
      <c r="N29" s="1347"/>
      <c r="O29" s="1348"/>
      <c r="P29" s="1311"/>
      <c r="Q29" s="1312"/>
      <c r="R29" s="1312"/>
      <c r="S29" s="1312"/>
      <c r="T29" s="1314"/>
      <c r="U29" s="1314"/>
      <c r="V29" s="1314"/>
      <c r="W29" s="1314"/>
      <c r="X29" s="1314"/>
      <c r="Y29" s="1314"/>
      <c r="Z29" s="1314"/>
      <c r="AA29" s="1314"/>
      <c r="AB29" s="1314"/>
      <c r="AC29" s="1314"/>
      <c r="AD29" s="1314"/>
      <c r="AE29" s="1314"/>
      <c r="AF29" s="1308"/>
      <c r="AG29" s="1308"/>
      <c r="AH29" s="1308"/>
      <c r="AI29" s="1308"/>
      <c r="AJ29" s="1308"/>
      <c r="AK29" s="1308"/>
      <c r="AL29" s="575"/>
      <c r="AM29" s="575"/>
      <c r="AN29" s="575"/>
      <c r="AO29" s="575"/>
      <c r="AP29" s="575"/>
      <c r="AQ29" s="575"/>
      <c r="AR29" s="575"/>
      <c r="AS29" s="575"/>
      <c r="AT29" s="575"/>
      <c r="AU29" s="575"/>
      <c r="AV29" s="575"/>
      <c r="AW29" s="575"/>
      <c r="AX29" s="575"/>
      <c r="AY29" s="579"/>
      <c r="AZ29" s="579"/>
      <c r="BA29" s="579"/>
      <c r="BB29" s="579"/>
      <c r="BC29" s="579"/>
      <c r="BD29" s="579"/>
      <c r="BE29" s="579"/>
      <c r="BF29" s="579"/>
      <c r="BG29" s="579"/>
      <c r="BH29" s="579"/>
      <c r="BI29" s="1353"/>
      <c r="BJ29" s="1353"/>
      <c r="BK29" s="1353"/>
      <c r="BL29" s="1353"/>
      <c r="BM29" s="1353"/>
      <c r="BN29" s="1353"/>
      <c r="BO29" s="1353"/>
      <c r="BP29" s="1353"/>
      <c r="BQ29" s="1353"/>
      <c r="BR29" s="1353"/>
      <c r="BS29" s="1353"/>
      <c r="BT29" s="1353"/>
      <c r="BU29" s="1353"/>
      <c r="BV29" s="1353"/>
      <c r="BW29" s="1353"/>
      <c r="BX29" s="1353"/>
      <c r="BY29" s="1353"/>
      <c r="BZ29" s="1353"/>
      <c r="CA29" s="1353"/>
      <c r="CB29" s="1353"/>
      <c r="CC29" s="1353"/>
      <c r="CD29" s="1353"/>
      <c r="CE29" s="1353"/>
      <c r="CF29" s="1353"/>
      <c r="CG29" s="1354"/>
    </row>
    <row r="30" spans="1:85" ht="5.0999999999999996" customHeight="1">
      <c r="A30" s="2"/>
      <c r="B30" s="1370" t="s">
        <v>488</v>
      </c>
      <c r="C30" s="1370"/>
      <c r="D30" s="1370"/>
      <c r="E30" s="1370"/>
      <c r="F30" s="1370"/>
      <c r="G30" s="1370"/>
      <c r="H30" s="1370"/>
      <c r="I30" s="1370"/>
      <c r="J30" s="1370"/>
      <c r="K30" s="1370"/>
      <c r="L30" s="1370"/>
      <c r="M30" s="1370"/>
      <c r="N30" s="1370"/>
      <c r="O30" s="1370"/>
      <c r="P30" s="1370"/>
      <c r="Q30" s="1370"/>
      <c r="R30" s="1370"/>
      <c r="S30" s="1370"/>
      <c r="T30" s="1370"/>
      <c r="U30" s="1370"/>
      <c r="V30" s="1370"/>
      <c r="W30" s="1370"/>
      <c r="X30" s="1370"/>
      <c r="Y30" s="1370"/>
      <c r="Z30" s="1370"/>
      <c r="AA30" s="1370"/>
      <c r="AB30" s="1370"/>
      <c r="AC30" s="1370"/>
      <c r="AD30" s="1370"/>
      <c r="AE30" s="1370"/>
      <c r="AF30" s="1370"/>
      <c r="AG30" s="1370"/>
      <c r="AH30" s="1370"/>
      <c r="AI30" s="1370"/>
      <c r="AJ30" s="1370"/>
      <c r="AK30" s="1370"/>
      <c r="AL30" s="1370"/>
      <c r="AM30" s="1370"/>
      <c r="AN30" s="1370"/>
      <c r="AO30" s="1370"/>
      <c r="AP30" s="1370"/>
      <c r="AQ30" s="1370"/>
      <c r="AR30" s="1370"/>
      <c r="AS30" s="1370"/>
      <c r="AT30" s="2"/>
      <c r="AU30" s="2"/>
      <c r="AV30" s="2"/>
      <c r="AW30" s="2"/>
      <c r="AX30" s="2"/>
    </row>
    <row r="31" spans="1:85" ht="5.0999999999999996" customHeight="1">
      <c r="A31" s="2"/>
      <c r="B31" s="1370"/>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1370"/>
      <c r="Z31" s="1370"/>
      <c r="AA31" s="1370"/>
      <c r="AB31" s="1370"/>
      <c r="AC31" s="1370"/>
      <c r="AD31" s="1370"/>
      <c r="AE31" s="1370"/>
      <c r="AF31" s="1370"/>
      <c r="AG31" s="1370"/>
      <c r="AH31" s="1370"/>
      <c r="AI31" s="1370"/>
      <c r="AJ31" s="1370"/>
      <c r="AK31" s="1370"/>
      <c r="AL31" s="1370"/>
      <c r="AM31" s="1370"/>
      <c r="AN31" s="1370"/>
      <c r="AO31" s="1370"/>
      <c r="AP31" s="1370"/>
      <c r="AQ31" s="1370"/>
      <c r="AR31" s="1370"/>
      <c r="AS31" s="1370"/>
      <c r="AT31" s="2"/>
      <c r="AU31" s="2"/>
      <c r="AV31" s="2"/>
      <c r="AW31" s="2"/>
      <c r="AX31" s="2"/>
    </row>
    <row r="32" spans="1:85" ht="4.5" customHeight="1">
      <c r="A32" s="2"/>
      <c r="B32" s="1370"/>
      <c r="C32" s="1370"/>
      <c r="D32" s="1370"/>
      <c r="E32" s="1370"/>
      <c r="F32" s="1370"/>
      <c r="G32" s="1370"/>
      <c r="H32" s="1370"/>
      <c r="I32" s="1370"/>
      <c r="J32" s="1370"/>
      <c r="K32" s="1370"/>
      <c r="L32" s="1370"/>
      <c r="M32" s="1370"/>
      <c r="N32" s="1370"/>
      <c r="O32" s="1370"/>
      <c r="P32" s="1370"/>
      <c r="Q32" s="1370"/>
      <c r="R32" s="1370"/>
      <c r="S32" s="1370"/>
      <c r="T32" s="1370"/>
      <c r="U32" s="1370"/>
      <c r="V32" s="1370"/>
      <c r="W32" s="1370"/>
      <c r="X32" s="1370"/>
      <c r="Y32" s="1370"/>
      <c r="Z32" s="1370"/>
      <c r="AA32" s="1370"/>
      <c r="AB32" s="1370"/>
      <c r="AC32" s="1370"/>
      <c r="AD32" s="1370"/>
      <c r="AE32" s="1370"/>
      <c r="AF32" s="1370"/>
      <c r="AG32" s="1370"/>
      <c r="AH32" s="1370"/>
      <c r="AI32" s="1370"/>
      <c r="AJ32" s="1370"/>
      <c r="AK32" s="1370"/>
      <c r="AL32" s="1370"/>
      <c r="AM32" s="1370"/>
      <c r="AN32" s="1370"/>
      <c r="AO32" s="1370"/>
      <c r="AP32" s="1370"/>
      <c r="AQ32" s="1370"/>
      <c r="AR32" s="1370"/>
      <c r="AS32" s="1370"/>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65"/>
      <c r="CC32" s="65"/>
    </row>
    <row r="33" spans="1:85" ht="4.5" customHeight="1" thickBot="1">
      <c r="A33" s="2"/>
      <c r="B33" s="1370"/>
      <c r="C33" s="1370"/>
      <c r="D33" s="1370"/>
      <c r="E33" s="1370"/>
      <c r="F33" s="1370"/>
      <c r="G33" s="1370"/>
      <c r="H33" s="1370"/>
      <c r="I33" s="1370"/>
      <c r="J33" s="1370"/>
      <c r="K33" s="1370"/>
      <c r="L33" s="1370"/>
      <c r="M33" s="1370"/>
      <c r="N33" s="1370"/>
      <c r="O33" s="1370"/>
      <c r="P33" s="1370"/>
      <c r="Q33" s="1370"/>
      <c r="R33" s="1370"/>
      <c r="S33" s="1370"/>
      <c r="T33" s="1370"/>
      <c r="U33" s="1370"/>
      <c r="V33" s="1370"/>
      <c r="W33" s="1370"/>
      <c r="X33" s="1370"/>
      <c r="Y33" s="1370"/>
      <c r="Z33" s="1370"/>
      <c r="AA33" s="1370"/>
      <c r="AB33" s="1370"/>
      <c r="AC33" s="1370"/>
      <c r="AD33" s="1370"/>
      <c r="AE33" s="1370"/>
      <c r="AF33" s="1370"/>
      <c r="AG33" s="1370"/>
      <c r="AH33" s="1370"/>
      <c r="AI33" s="1370"/>
      <c r="AJ33" s="1370"/>
      <c r="AK33" s="1370"/>
      <c r="AL33" s="1370"/>
      <c r="AM33" s="1370"/>
      <c r="AN33" s="1370"/>
      <c r="AO33" s="1370"/>
      <c r="AP33" s="1370"/>
      <c r="AQ33" s="1370"/>
      <c r="AR33" s="1370"/>
      <c r="AS33" s="1370"/>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4"/>
      <c r="CB33" s="65"/>
      <c r="CC33" s="65"/>
    </row>
    <row r="34" spans="1:85" ht="4.5" customHeight="1">
      <c r="A34" s="2"/>
      <c r="B34" s="475" t="s">
        <v>477</v>
      </c>
      <c r="C34" s="476"/>
      <c r="D34" s="479" t="s">
        <v>478</v>
      </c>
      <c r="E34" s="479"/>
      <c r="F34" s="479"/>
      <c r="G34" s="479"/>
      <c r="H34" s="479"/>
      <c r="I34" s="479"/>
      <c r="J34" s="480"/>
      <c r="K34" s="996" t="s">
        <v>474</v>
      </c>
      <c r="L34" s="997"/>
      <c r="M34" s="997"/>
      <c r="N34" s="997"/>
      <c r="O34" s="997"/>
      <c r="P34" s="997"/>
      <c r="Q34" s="997"/>
      <c r="R34" s="997"/>
      <c r="S34" s="997"/>
      <c r="T34" s="997"/>
      <c r="U34" s="997"/>
      <c r="V34" s="998"/>
      <c r="W34" s="996" t="s">
        <v>6</v>
      </c>
      <c r="X34" s="997"/>
      <c r="Y34" s="997"/>
      <c r="Z34" s="997"/>
      <c r="AA34" s="997"/>
      <c r="AB34" s="997"/>
      <c r="AC34" s="997"/>
      <c r="AD34" s="997"/>
      <c r="AE34" s="997"/>
      <c r="AF34" s="997"/>
      <c r="AG34" s="997"/>
      <c r="AH34" s="997"/>
      <c r="AI34" s="998"/>
      <c r="AJ34" s="1371" t="s">
        <v>97</v>
      </c>
      <c r="AK34" s="1372"/>
      <c r="AL34" s="1372"/>
      <c r="AM34" s="1372"/>
      <c r="AN34" s="1372"/>
      <c r="AO34" s="1372"/>
      <c r="AP34" s="1372"/>
      <c r="AQ34" s="1372"/>
      <c r="AR34" s="1372"/>
      <c r="AS34" s="1372"/>
      <c r="AT34" s="1372"/>
      <c r="AU34" s="1372"/>
      <c r="AV34" s="1372"/>
      <c r="AW34" s="1372"/>
      <c r="AX34" s="1373"/>
      <c r="BA34" s="1385" t="s">
        <v>7</v>
      </c>
      <c r="BB34" s="1386"/>
      <c r="BC34" s="1387"/>
      <c r="BD34" s="1388" t="s">
        <v>8</v>
      </c>
      <c r="BE34" s="1388"/>
      <c r="BF34" s="1388"/>
      <c r="BG34" s="1389" t="s">
        <v>467</v>
      </c>
      <c r="BH34" s="1388"/>
      <c r="BI34" s="1388"/>
      <c r="BJ34" s="1388"/>
      <c r="BK34" s="1388"/>
      <c r="BL34" s="1388"/>
      <c r="BM34" s="1388"/>
      <c r="BN34" s="1388"/>
      <c r="BO34" s="1388"/>
      <c r="BP34" s="1390"/>
      <c r="BQ34" s="1391" t="s">
        <v>695</v>
      </c>
      <c r="BR34" s="1392"/>
      <c r="BS34" s="1393"/>
      <c r="BT34" s="1394" t="str">
        <f>IF(データ!$B$34&lt;&gt;"",IF(OR(データ!$F$34&lt;&gt;"",データ!$B$34&lt;&gt;"0",データ!$C$34&lt;&gt;"0"),データ!$B$34,""),"")</f>
        <v/>
      </c>
      <c r="BU34" s="1394"/>
      <c r="BV34" s="1394"/>
      <c r="BW34" s="1394"/>
      <c r="BX34" s="1394"/>
      <c r="BY34" s="1394"/>
      <c r="BZ34" s="1394"/>
      <c r="CA34" s="1394"/>
      <c r="CB34" s="1394"/>
      <c r="CC34" s="1394"/>
      <c r="CD34" s="1394"/>
      <c r="CE34" s="1394"/>
      <c r="CF34" s="1394"/>
      <c r="CG34" s="736" t="s">
        <v>9</v>
      </c>
    </row>
    <row r="35" spans="1:85" ht="4.5" customHeight="1">
      <c r="A35" s="2"/>
      <c r="B35" s="477"/>
      <c r="C35" s="478"/>
      <c r="D35" s="481"/>
      <c r="E35" s="481"/>
      <c r="F35" s="481"/>
      <c r="G35" s="481"/>
      <c r="H35" s="481"/>
      <c r="I35" s="481"/>
      <c r="J35" s="482"/>
      <c r="K35" s="434"/>
      <c r="L35" s="435"/>
      <c r="M35" s="435"/>
      <c r="N35" s="435"/>
      <c r="O35" s="435"/>
      <c r="P35" s="435"/>
      <c r="Q35" s="435"/>
      <c r="R35" s="435"/>
      <c r="S35" s="435"/>
      <c r="T35" s="435"/>
      <c r="U35" s="435"/>
      <c r="V35" s="436"/>
      <c r="W35" s="434"/>
      <c r="X35" s="435"/>
      <c r="Y35" s="435"/>
      <c r="Z35" s="435"/>
      <c r="AA35" s="435"/>
      <c r="AB35" s="435"/>
      <c r="AC35" s="435"/>
      <c r="AD35" s="435"/>
      <c r="AE35" s="435"/>
      <c r="AF35" s="435"/>
      <c r="AG35" s="435"/>
      <c r="AH35" s="435"/>
      <c r="AI35" s="436"/>
      <c r="AJ35" s="1374"/>
      <c r="AK35" s="1375"/>
      <c r="AL35" s="1375"/>
      <c r="AM35" s="1375"/>
      <c r="AN35" s="1375"/>
      <c r="AO35" s="1375"/>
      <c r="AP35" s="1375"/>
      <c r="AQ35" s="1375"/>
      <c r="AR35" s="1375"/>
      <c r="AS35" s="1375"/>
      <c r="AT35" s="1375"/>
      <c r="AU35" s="1375"/>
      <c r="AV35" s="1375"/>
      <c r="AW35" s="1375"/>
      <c r="AX35" s="1376"/>
      <c r="BA35" s="699"/>
      <c r="BB35" s="700"/>
      <c r="BC35" s="701"/>
      <c r="BD35" s="672"/>
      <c r="BE35" s="672"/>
      <c r="BF35" s="672"/>
      <c r="BG35" s="671"/>
      <c r="BH35" s="672"/>
      <c r="BI35" s="672"/>
      <c r="BJ35" s="672"/>
      <c r="BK35" s="672"/>
      <c r="BL35" s="672"/>
      <c r="BM35" s="672"/>
      <c r="BN35" s="672"/>
      <c r="BO35" s="672"/>
      <c r="BP35" s="673"/>
      <c r="BQ35" s="614"/>
      <c r="BR35" s="615"/>
      <c r="BS35" s="616"/>
      <c r="BT35" s="648"/>
      <c r="BU35" s="648"/>
      <c r="BV35" s="648"/>
      <c r="BW35" s="648"/>
      <c r="BX35" s="648"/>
      <c r="BY35" s="648"/>
      <c r="BZ35" s="648"/>
      <c r="CA35" s="648"/>
      <c r="CB35" s="648"/>
      <c r="CC35" s="648"/>
      <c r="CD35" s="648"/>
      <c r="CE35" s="648"/>
      <c r="CF35" s="648"/>
      <c r="CG35" s="737"/>
    </row>
    <row r="36" spans="1:85" ht="4.5" customHeight="1">
      <c r="A36" s="2"/>
      <c r="B36" s="477"/>
      <c r="C36" s="478"/>
      <c r="D36" s="481"/>
      <c r="E36" s="481"/>
      <c r="F36" s="481"/>
      <c r="G36" s="481"/>
      <c r="H36" s="481"/>
      <c r="I36" s="481"/>
      <c r="J36" s="482"/>
      <c r="K36" s="945" t="str">
        <f>IF(データ!$D$62&lt;&gt;"",IF(OR(データ!$G$62&lt;&gt;"0",データ!$C$62&lt;&gt;"0"),データ!$D$62,""),"")</f>
        <v/>
      </c>
      <c r="L36" s="945"/>
      <c r="M36" s="945"/>
      <c r="N36" s="945"/>
      <c r="O36" s="945"/>
      <c r="P36" s="945"/>
      <c r="Q36" s="945"/>
      <c r="R36" s="945"/>
      <c r="S36" s="945"/>
      <c r="T36" s="945"/>
      <c r="U36" s="945"/>
      <c r="V36" s="945"/>
      <c r="W36" s="945" t="str">
        <f>IF(データ!$E$62&lt;&gt;"",IF(OR(データ!$G$62&lt;&gt;"0",データ!$C$62&lt;&gt;"0"),データ!$E$62,""),"")</f>
        <v/>
      </c>
      <c r="X36" s="945"/>
      <c r="Y36" s="945"/>
      <c r="Z36" s="945"/>
      <c r="AA36" s="945"/>
      <c r="AB36" s="945"/>
      <c r="AC36" s="945"/>
      <c r="AD36" s="945"/>
      <c r="AE36" s="945"/>
      <c r="AF36" s="945"/>
      <c r="AG36" s="945"/>
      <c r="AH36" s="945"/>
      <c r="AI36" s="945"/>
      <c r="AJ36" s="945" t="str">
        <f>IF(データ!$F$62&lt;&gt;"",IF(OR(データ!$G$62&lt;&gt;"0",データ!$C$62&lt;&gt;"0"),データ!$F$62,""),"")</f>
        <v/>
      </c>
      <c r="AK36" s="945"/>
      <c r="AL36" s="945"/>
      <c r="AM36" s="945"/>
      <c r="AN36" s="945"/>
      <c r="AO36" s="945"/>
      <c r="AP36" s="945"/>
      <c r="AQ36" s="945"/>
      <c r="AR36" s="945"/>
      <c r="AS36" s="945"/>
      <c r="AT36" s="945"/>
      <c r="AU36" s="945"/>
      <c r="AV36" s="945"/>
      <c r="AW36" s="945"/>
      <c r="AX36" s="1395"/>
      <c r="BA36" s="699"/>
      <c r="BB36" s="700"/>
      <c r="BC36" s="701"/>
      <c r="BD36" s="672"/>
      <c r="BE36" s="672"/>
      <c r="BF36" s="672"/>
      <c r="BG36" s="671"/>
      <c r="BH36" s="672"/>
      <c r="BI36" s="672"/>
      <c r="BJ36" s="672"/>
      <c r="BK36" s="672"/>
      <c r="BL36" s="672"/>
      <c r="BM36" s="672"/>
      <c r="BN36" s="672"/>
      <c r="BO36" s="672"/>
      <c r="BP36" s="673"/>
      <c r="BQ36" s="614"/>
      <c r="BR36" s="615"/>
      <c r="BS36" s="616"/>
      <c r="BT36" s="648"/>
      <c r="BU36" s="648"/>
      <c r="BV36" s="648"/>
      <c r="BW36" s="648"/>
      <c r="BX36" s="648"/>
      <c r="BY36" s="648"/>
      <c r="BZ36" s="648"/>
      <c r="CA36" s="648"/>
      <c r="CB36" s="648"/>
      <c r="CC36" s="648"/>
      <c r="CD36" s="648"/>
      <c r="CE36" s="648"/>
      <c r="CF36" s="648"/>
      <c r="CG36" s="737"/>
    </row>
    <row r="37" spans="1:85" ht="4.5" customHeight="1">
      <c r="A37" s="2"/>
      <c r="B37" s="149"/>
      <c r="C37" s="156"/>
      <c r="D37" s="481"/>
      <c r="E37" s="481"/>
      <c r="F37" s="481"/>
      <c r="G37" s="481"/>
      <c r="H37" s="481"/>
      <c r="I37" s="481"/>
      <c r="J37" s="482"/>
      <c r="K37" s="945"/>
      <c r="L37" s="945"/>
      <c r="M37" s="945"/>
      <c r="N37" s="945"/>
      <c r="O37" s="945"/>
      <c r="P37" s="945"/>
      <c r="Q37" s="945"/>
      <c r="R37" s="945"/>
      <c r="S37" s="945"/>
      <c r="T37" s="945"/>
      <c r="U37" s="945"/>
      <c r="V37" s="945"/>
      <c r="W37" s="945"/>
      <c r="X37" s="945"/>
      <c r="Y37" s="945"/>
      <c r="Z37" s="945"/>
      <c r="AA37" s="945"/>
      <c r="AB37" s="945"/>
      <c r="AC37" s="945"/>
      <c r="AD37" s="945"/>
      <c r="AE37" s="945"/>
      <c r="AF37" s="945"/>
      <c r="AG37" s="945"/>
      <c r="AH37" s="945"/>
      <c r="AI37" s="945"/>
      <c r="AJ37" s="945"/>
      <c r="AK37" s="945"/>
      <c r="AL37" s="945"/>
      <c r="AM37" s="945"/>
      <c r="AN37" s="945"/>
      <c r="AO37" s="945"/>
      <c r="AP37" s="945"/>
      <c r="AQ37" s="945"/>
      <c r="AR37" s="945"/>
      <c r="AS37" s="945"/>
      <c r="AT37" s="945"/>
      <c r="AU37" s="945"/>
      <c r="AV37" s="945"/>
      <c r="AW37" s="945"/>
      <c r="AX37" s="1395"/>
      <c r="BA37" s="699"/>
      <c r="BB37" s="700"/>
      <c r="BC37" s="701"/>
      <c r="BD37" s="672"/>
      <c r="BE37" s="672"/>
      <c r="BF37" s="672"/>
      <c r="BG37" s="671"/>
      <c r="BH37" s="672"/>
      <c r="BI37" s="672"/>
      <c r="BJ37" s="672"/>
      <c r="BK37" s="672"/>
      <c r="BL37" s="672"/>
      <c r="BM37" s="672"/>
      <c r="BN37" s="672"/>
      <c r="BO37" s="672"/>
      <c r="BP37" s="673"/>
      <c r="BQ37" s="614"/>
      <c r="BR37" s="615"/>
      <c r="BS37" s="616"/>
      <c r="BT37" s="648"/>
      <c r="BU37" s="648"/>
      <c r="BV37" s="648"/>
      <c r="BW37" s="648"/>
      <c r="BX37" s="648"/>
      <c r="BY37" s="648"/>
      <c r="BZ37" s="648"/>
      <c r="CA37" s="648"/>
      <c r="CB37" s="648"/>
      <c r="CC37" s="648"/>
      <c r="CD37" s="648"/>
      <c r="CE37" s="648"/>
      <c r="CF37" s="648"/>
      <c r="CG37" s="737"/>
    </row>
    <row r="38" spans="1:85" ht="4.5" customHeight="1">
      <c r="A38" s="2"/>
      <c r="B38" s="155"/>
      <c r="C38" s="156"/>
      <c r="D38" s="481"/>
      <c r="E38" s="481"/>
      <c r="F38" s="481"/>
      <c r="G38" s="481"/>
      <c r="H38" s="481"/>
      <c r="I38" s="481"/>
      <c r="J38" s="482"/>
      <c r="K38" s="945"/>
      <c r="L38" s="945"/>
      <c r="M38" s="945"/>
      <c r="N38" s="945"/>
      <c r="O38" s="945"/>
      <c r="P38" s="945"/>
      <c r="Q38" s="945"/>
      <c r="R38" s="945"/>
      <c r="S38" s="945"/>
      <c r="T38" s="945"/>
      <c r="U38" s="945"/>
      <c r="V38" s="945"/>
      <c r="W38" s="945"/>
      <c r="X38" s="945"/>
      <c r="Y38" s="945"/>
      <c r="Z38" s="945"/>
      <c r="AA38" s="945"/>
      <c r="AB38" s="945"/>
      <c r="AC38" s="945"/>
      <c r="AD38" s="945"/>
      <c r="AE38" s="945"/>
      <c r="AF38" s="945"/>
      <c r="AG38" s="945"/>
      <c r="AH38" s="945"/>
      <c r="AI38" s="945"/>
      <c r="AJ38" s="945"/>
      <c r="AK38" s="945"/>
      <c r="AL38" s="945"/>
      <c r="AM38" s="945"/>
      <c r="AN38" s="945"/>
      <c r="AO38" s="945"/>
      <c r="AP38" s="945"/>
      <c r="AQ38" s="945"/>
      <c r="AR38" s="945"/>
      <c r="AS38" s="945"/>
      <c r="AT38" s="945"/>
      <c r="AU38" s="945"/>
      <c r="AV38" s="945"/>
      <c r="AW38" s="945"/>
      <c r="AX38" s="1395"/>
      <c r="BA38" s="699"/>
      <c r="BB38" s="700"/>
      <c r="BC38" s="701"/>
      <c r="BD38" s="672"/>
      <c r="BE38" s="672"/>
      <c r="BF38" s="672"/>
      <c r="BG38" s="674"/>
      <c r="BH38" s="675"/>
      <c r="BI38" s="675"/>
      <c r="BJ38" s="675"/>
      <c r="BK38" s="675"/>
      <c r="BL38" s="675"/>
      <c r="BM38" s="675"/>
      <c r="BN38" s="675"/>
      <c r="BO38" s="675"/>
      <c r="BP38" s="676"/>
      <c r="BQ38" s="614"/>
      <c r="BR38" s="615"/>
      <c r="BS38" s="616"/>
      <c r="BT38" s="648"/>
      <c r="BU38" s="648"/>
      <c r="BV38" s="648"/>
      <c r="BW38" s="648"/>
      <c r="BX38" s="648"/>
      <c r="BY38" s="648"/>
      <c r="BZ38" s="648"/>
      <c r="CA38" s="648"/>
      <c r="CB38" s="648"/>
      <c r="CC38" s="648"/>
      <c r="CD38" s="648"/>
      <c r="CE38" s="648"/>
      <c r="CF38" s="648"/>
      <c r="CG38" s="737"/>
    </row>
    <row r="39" spans="1:85" ht="4.5" customHeight="1">
      <c r="A39" s="2"/>
      <c r="B39" s="155"/>
      <c r="C39" s="156"/>
      <c r="D39" s="481"/>
      <c r="E39" s="481"/>
      <c r="F39" s="481"/>
      <c r="G39" s="481"/>
      <c r="H39" s="481"/>
      <c r="I39" s="481"/>
      <c r="J39" s="482"/>
      <c r="K39" s="431" t="s">
        <v>473</v>
      </c>
      <c r="L39" s="432"/>
      <c r="M39" s="432"/>
      <c r="N39" s="432"/>
      <c r="O39" s="432"/>
      <c r="P39" s="432"/>
      <c r="Q39" s="432"/>
      <c r="R39" s="432"/>
      <c r="S39" s="432"/>
      <c r="T39" s="432"/>
      <c r="U39" s="432"/>
      <c r="V39" s="433"/>
      <c r="W39" s="1377" t="s">
        <v>485</v>
      </c>
      <c r="X39" s="1378"/>
      <c r="Y39" s="1378"/>
      <c r="Z39" s="1378"/>
      <c r="AA39" s="1378"/>
      <c r="AB39" s="1378"/>
      <c r="AC39" s="1378"/>
      <c r="AD39" s="1378"/>
      <c r="AE39" s="1378"/>
      <c r="AF39" s="1378"/>
      <c r="AG39" s="1378"/>
      <c r="AH39" s="1378"/>
      <c r="AI39" s="1379"/>
      <c r="AJ39" s="1377" t="s">
        <v>11</v>
      </c>
      <c r="AK39" s="1378"/>
      <c r="AL39" s="1378"/>
      <c r="AM39" s="1378"/>
      <c r="AN39" s="1378"/>
      <c r="AO39" s="1378"/>
      <c r="AP39" s="1378"/>
      <c r="AQ39" s="1378"/>
      <c r="AR39" s="1378"/>
      <c r="AS39" s="1378"/>
      <c r="AT39" s="1378"/>
      <c r="AU39" s="1378"/>
      <c r="AV39" s="1378"/>
      <c r="AW39" s="1378"/>
      <c r="AX39" s="1383"/>
      <c r="BA39" s="699"/>
      <c r="BB39" s="700"/>
      <c r="BC39" s="701"/>
      <c r="BD39" s="672" t="s">
        <v>10</v>
      </c>
      <c r="BE39" s="672"/>
      <c r="BF39" s="672"/>
      <c r="BG39" s="705" t="s">
        <v>696</v>
      </c>
      <c r="BH39" s="706"/>
      <c r="BI39" s="706"/>
      <c r="BJ39" s="706"/>
      <c r="BK39" s="706"/>
      <c r="BL39" s="706"/>
      <c r="BM39" s="706"/>
      <c r="BN39" s="706"/>
      <c r="BO39" s="706"/>
      <c r="BP39" s="707"/>
      <c r="BQ39" s="614" t="s">
        <v>697</v>
      </c>
      <c r="BR39" s="615"/>
      <c r="BS39" s="616"/>
      <c r="BT39" s="738" t="str">
        <f>IF(データ!$B$36&lt;&gt;"",IF(OR(データ!$F$36&lt;&gt;"",データ!$B$36&lt;&gt;"0",データ!$C$36&lt;&gt;"0"),データ!$B$36,""),"")</f>
        <v/>
      </c>
      <c r="BU39" s="738"/>
      <c r="BV39" s="738"/>
      <c r="BW39" s="738"/>
      <c r="BX39" s="738"/>
      <c r="BY39" s="738"/>
      <c r="BZ39" s="738"/>
      <c r="CA39" s="738"/>
      <c r="CB39" s="738"/>
      <c r="CC39" s="738"/>
      <c r="CD39" s="738"/>
      <c r="CE39" s="738"/>
      <c r="CF39" s="738"/>
      <c r="CG39" s="619"/>
    </row>
    <row r="40" spans="1:85" ht="4.5" customHeight="1">
      <c r="A40" s="2"/>
      <c r="B40" s="155"/>
      <c r="C40" s="156"/>
      <c r="D40" s="481"/>
      <c r="E40" s="481"/>
      <c r="F40" s="481"/>
      <c r="G40" s="481"/>
      <c r="H40" s="481"/>
      <c r="I40" s="481"/>
      <c r="J40" s="482"/>
      <c r="K40" s="434"/>
      <c r="L40" s="435"/>
      <c r="M40" s="435"/>
      <c r="N40" s="435"/>
      <c r="O40" s="435"/>
      <c r="P40" s="435"/>
      <c r="Q40" s="435"/>
      <c r="R40" s="435"/>
      <c r="S40" s="435"/>
      <c r="T40" s="435"/>
      <c r="U40" s="435"/>
      <c r="V40" s="436"/>
      <c r="W40" s="1380"/>
      <c r="X40" s="1381"/>
      <c r="Y40" s="1381"/>
      <c r="Z40" s="1381"/>
      <c r="AA40" s="1381"/>
      <c r="AB40" s="1381"/>
      <c r="AC40" s="1381"/>
      <c r="AD40" s="1381"/>
      <c r="AE40" s="1381"/>
      <c r="AF40" s="1381"/>
      <c r="AG40" s="1381"/>
      <c r="AH40" s="1381"/>
      <c r="AI40" s="1382"/>
      <c r="AJ40" s="1380"/>
      <c r="AK40" s="1381"/>
      <c r="AL40" s="1381"/>
      <c r="AM40" s="1381"/>
      <c r="AN40" s="1381"/>
      <c r="AO40" s="1381"/>
      <c r="AP40" s="1381"/>
      <c r="AQ40" s="1381"/>
      <c r="AR40" s="1381"/>
      <c r="AS40" s="1381"/>
      <c r="AT40" s="1381"/>
      <c r="AU40" s="1381"/>
      <c r="AV40" s="1381"/>
      <c r="AW40" s="1381"/>
      <c r="AX40" s="1384"/>
      <c r="BA40" s="699"/>
      <c r="BB40" s="700"/>
      <c r="BC40" s="701"/>
      <c r="BD40" s="672"/>
      <c r="BE40" s="672"/>
      <c r="BF40" s="672"/>
      <c r="BG40" s="705"/>
      <c r="BH40" s="706"/>
      <c r="BI40" s="706"/>
      <c r="BJ40" s="706"/>
      <c r="BK40" s="706"/>
      <c r="BL40" s="706"/>
      <c r="BM40" s="706"/>
      <c r="BN40" s="706"/>
      <c r="BO40" s="706"/>
      <c r="BP40" s="707"/>
      <c r="BQ40" s="614"/>
      <c r="BR40" s="615"/>
      <c r="BS40" s="616"/>
      <c r="BT40" s="738"/>
      <c r="BU40" s="738"/>
      <c r="BV40" s="738"/>
      <c r="BW40" s="738"/>
      <c r="BX40" s="738"/>
      <c r="BY40" s="738"/>
      <c r="BZ40" s="738"/>
      <c r="CA40" s="738"/>
      <c r="CB40" s="738"/>
      <c r="CC40" s="738"/>
      <c r="CD40" s="738"/>
      <c r="CE40" s="738"/>
      <c r="CF40" s="738"/>
      <c r="CG40" s="619"/>
    </row>
    <row r="41" spans="1:85" ht="4.5" customHeight="1">
      <c r="A41" s="2"/>
      <c r="B41" s="149"/>
      <c r="C41" s="88"/>
      <c r="D41" s="481"/>
      <c r="E41" s="481"/>
      <c r="F41" s="481"/>
      <c r="G41" s="481"/>
      <c r="H41" s="481"/>
      <c r="I41" s="481"/>
      <c r="J41" s="482"/>
      <c r="K41" s="830" t="str">
        <f>IF(データ!$G$62&lt;&gt;"",IF(OR(データ!$G$62&lt;&gt;"0",データ!$C$62&lt;&gt;"0"),データ!$G$62,""),"")</f>
        <v/>
      </c>
      <c r="L41" s="831"/>
      <c r="M41" s="831"/>
      <c r="N41" s="831"/>
      <c r="O41" s="831"/>
      <c r="P41" s="831"/>
      <c r="Q41" s="831"/>
      <c r="R41" s="831"/>
      <c r="S41" s="831"/>
      <c r="T41" s="831"/>
      <c r="U41" s="831"/>
      <c r="V41" s="725" t="s">
        <v>9</v>
      </c>
      <c r="W41" s="830" t="str">
        <f>IF(データ!$H$62&lt;&gt;"",IF(OR(データ!$G$62&lt;&gt;"0",データ!$C$62&lt;&gt;"0"),データ!$H$62,""),"")</f>
        <v/>
      </c>
      <c r="X41" s="831"/>
      <c r="Y41" s="831"/>
      <c r="Z41" s="831"/>
      <c r="AA41" s="831"/>
      <c r="AB41" s="831"/>
      <c r="AC41" s="831"/>
      <c r="AD41" s="831"/>
      <c r="AE41" s="831"/>
      <c r="AF41" s="831"/>
      <c r="AG41" s="831"/>
      <c r="AH41" s="831"/>
      <c r="AI41" s="725" t="s">
        <v>9</v>
      </c>
      <c r="AJ41" s="830" t="str">
        <f>IF(データ!$J$62&lt;&gt;"",IF(OR(データ!$G$62&lt;&gt;"0",データ!$C$62&lt;&gt;"0"),データ!$J$62,""),"")</f>
        <v/>
      </c>
      <c r="AK41" s="831"/>
      <c r="AL41" s="831"/>
      <c r="AM41" s="831"/>
      <c r="AN41" s="831"/>
      <c r="AO41" s="831"/>
      <c r="AP41" s="831"/>
      <c r="AQ41" s="831"/>
      <c r="AR41" s="831"/>
      <c r="AS41" s="831"/>
      <c r="AT41" s="831"/>
      <c r="AU41" s="831"/>
      <c r="AV41" s="831"/>
      <c r="AW41" s="831"/>
      <c r="AX41" s="726" t="s">
        <v>9</v>
      </c>
      <c r="BA41" s="699"/>
      <c r="BB41" s="700"/>
      <c r="BC41" s="701"/>
      <c r="BD41" s="672"/>
      <c r="BE41" s="672"/>
      <c r="BF41" s="672"/>
      <c r="BG41" s="705"/>
      <c r="BH41" s="706"/>
      <c r="BI41" s="706"/>
      <c r="BJ41" s="706"/>
      <c r="BK41" s="706"/>
      <c r="BL41" s="706"/>
      <c r="BM41" s="706"/>
      <c r="BN41" s="706"/>
      <c r="BO41" s="706"/>
      <c r="BP41" s="707"/>
      <c r="BQ41" s="614"/>
      <c r="BR41" s="615"/>
      <c r="BS41" s="616"/>
      <c r="BT41" s="738"/>
      <c r="BU41" s="738"/>
      <c r="BV41" s="738"/>
      <c r="BW41" s="738"/>
      <c r="BX41" s="738"/>
      <c r="BY41" s="738"/>
      <c r="BZ41" s="738"/>
      <c r="CA41" s="738"/>
      <c r="CB41" s="738"/>
      <c r="CC41" s="738"/>
      <c r="CD41" s="738"/>
      <c r="CE41" s="738"/>
      <c r="CF41" s="738"/>
      <c r="CG41" s="619"/>
    </row>
    <row r="42" spans="1:85" ht="4.5" customHeight="1">
      <c r="A42" s="2"/>
      <c r="B42" s="149"/>
      <c r="C42" s="88"/>
      <c r="D42" s="481"/>
      <c r="E42" s="481"/>
      <c r="F42" s="481"/>
      <c r="G42" s="481"/>
      <c r="H42" s="481"/>
      <c r="I42" s="481"/>
      <c r="J42" s="482"/>
      <c r="K42" s="763"/>
      <c r="L42" s="764"/>
      <c r="M42" s="764"/>
      <c r="N42" s="764"/>
      <c r="O42" s="764"/>
      <c r="P42" s="764"/>
      <c r="Q42" s="764"/>
      <c r="R42" s="764"/>
      <c r="S42" s="764"/>
      <c r="T42" s="764"/>
      <c r="U42" s="764"/>
      <c r="V42" s="725"/>
      <c r="W42" s="763"/>
      <c r="X42" s="764"/>
      <c r="Y42" s="764"/>
      <c r="Z42" s="764"/>
      <c r="AA42" s="764"/>
      <c r="AB42" s="764"/>
      <c r="AC42" s="764"/>
      <c r="AD42" s="764"/>
      <c r="AE42" s="764"/>
      <c r="AF42" s="764"/>
      <c r="AG42" s="764"/>
      <c r="AH42" s="764"/>
      <c r="AI42" s="725"/>
      <c r="AJ42" s="763"/>
      <c r="AK42" s="764"/>
      <c r="AL42" s="764"/>
      <c r="AM42" s="764"/>
      <c r="AN42" s="764"/>
      <c r="AO42" s="764"/>
      <c r="AP42" s="764"/>
      <c r="AQ42" s="764"/>
      <c r="AR42" s="764"/>
      <c r="AS42" s="764"/>
      <c r="AT42" s="764"/>
      <c r="AU42" s="764"/>
      <c r="AV42" s="764"/>
      <c r="AW42" s="764"/>
      <c r="AX42" s="726"/>
      <c r="BA42" s="699"/>
      <c r="BB42" s="700"/>
      <c r="BC42" s="701"/>
      <c r="BD42" s="672"/>
      <c r="BE42" s="672"/>
      <c r="BF42" s="672"/>
      <c r="BG42" s="705"/>
      <c r="BH42" s="706"/>
      <c r="BI42" s="706"/>
      <c r="BJ42" s="706"/>
      <c r="BK42" s="706"/>
      <c r="BL42" s="706"/>
      <c r="BM42" s="706"/>
      <c r="BN42" s="706"/>
      <c r="BO42" s="706"/>
      <c r="BP42" s="707"/>
      <c r="BQ42" s="614"/>
      <c r="BR42" s="615"/>
      <c r="BS42" s="616"/>
      <c r="BT42" s="738"/>
      <c r="BU42" s="738"/>
      <c r="BV42" s="738"/>
      <c r="BW42" s="738"/>
      <c r="BX42" s="738"/>
      <c r="BY42" s="738"/>
      <c r="BZ42" s="738"/>
      <c r="CA42" s="738"/>
      <c r="CB42" s="738"/>
      <c r="CC42" s="738"/>
      <c r="CD42" s="738"/>
      <c r="CE42" s="738"/>
      <c r="CF42" s="738"/>
      <c r="CG42" s="619"/>
    </row>
    <row r="43" spans="1:85" ht="4.5" customHeight="1">
      <c r="A43" s="2"/>
      <c r="B43" s="58"/>
      <c r="C43" s="46"/>
      <c r="D43" s="483"/>
      <c r="E43" s="483"/>
      <c r="F43" s="483"/>
      <c r="G43" s="483"/>
      <c r="H43" s="483"/>
      <c r="I43" s="483"/>
      <c r="J43" s="484"/>
      <c r="K43" s="832"/>
      <c r="L43" s="833"/>
      <c r="M43" s="833"/>
      <c r="N43" s="833"/>
      <c r="O43" s="833"/>
      <c r="P43" s="833"/>
      <c r="Q43" s="833"/>
      <c r="R43" s="833"/>
      <c r="S43" s="833"/>
      <c r="T43" s="833"/>
      <c r="U43" s="833"/>
      <c r="V43" s="725"/>
      <c r="W43" s="763"/>
      <c r="X43" s="764"/>
      <c r="Y43" s="764"/>
      <c r="Z43" s="764"/>
      <c r="AA43" s="764"/>
      <c r="AB43" s="764"/>
      <c r="AC43" s="764"/>
      <c r="AD43" s="764"/>
      <c r="AE43" s="764"/>
      <c r="AF43" s="764"/>
      <c r="AG43" s="764"/>
      <c r="AH43" s="764"/>
      <c r="AI43" s="725"/>
      <c r="AJ43" s="763"/>
      <c r="AK43" s="764"/>
      <c r="AL43" s="764"/>
      <c r="AM43" s="764"/>
      <c r="AN43" s="764"/>
      <c r="AO43" s="764"/>
      <c r="AP43" s="764"/>
      <c r="AQ43" s="764"/>
      <c r="AR43" s="764"/>
      <c r="AS43" s="764"/>
      <c r="AT43" s="764"/>
      <c r="AU43" s="764"/>
      <c r="AV43" s="764"/>
      <c r="AW43" s="764"/>
      <c r="AX43" s="726"/>
      <c r="BA43" s="699"/>
      <c r="BB43" s="700"/>
      <c r="BC43" s="701"/>
      <c r="BD43" s="686" t="s">
        <v>657</v>
      </c>
      <c r="BE43" s="687"/>
      <c r="BF43" s="688"/>
      <c r="BG43" s="688"/>
      <c r="BH43" s="688"/>
      <c r="BI43" s="688"/>
      <c r="BJ43" s="688"/>
      <c r="BK43" s="688"/>
      <c r="BL43" s="688"/>
      <c r="BM43" s="688"/>
      <c r="BN43" s="688"/>
      <c r="BO43" s="688"/>
      <c r="BP43" s="689"/>
      <c r="BQ43" s="614" t="s">
        <v>658</v>
      </c>
      <c r="BR43" s="615"/>
      <c r="BS43" s="616"/>
      <c r="BT43" s="648" t="str">
        <f>IF(データ!$B$38&lt;&gt;"",IF(OR(データ!$F$38&lt;&gt;"",データ!$B$38&lt;&gt;"0",データ!$C$38&lt;&gt;"0"),データ!$B$38,""),"")</f>
        <v/>
      </c>
      <c r="BU43" s="648"/>
      <c r="BV43" s="648"/>
      <c r="BW43" s="648"/>
      <c r="BX43" s="648"/>
      <c r="BY43" s="648"/>
      <c r="BZ43" s="648"/>
      <c r="CA43" s="648"/>
      <c r="CB43" s="648"/>
      <c r="CC43" s="648"/>
      <c r="CD43" s="648"/>
      <c r="CE43" s="648"/>
      <c r="CF43" s="648"/>
      <c r="CG43" s="619"/>
    </row>
    <row r="44" spans="1:85" ht="4.5" customHeight="1">
      <c r="A44" s="2"/>
      <c r="B44" s="485" t="s">
        <v>716</v>
      </c>
      <c r="C44" s="486"/>
      <c r="D44" s="486"/>
      <c r="E44" s="486"/>
      <c r="F44" s="486"/>
      <c r="G44" s="486"/>
      <c r="H44" s="486"/>
      <c r="I44" s="486"/>
      <c r="J44" s="487"/>
      <c r="K44" s="431" t="s">
        <v>472</v>
      </c>
      <c r="L44" s="432"/>
      <c r="M44" s="432"/>
      <c r="N44" s="432"/>
      <c r="O44" s="432"/>
      <c r="P44" s="432"/>
      <c r="Q44" s="432"/>
      <c r="R44" s="432"/>
      <c r="S44" s="432"/>
      <c r="T44" s="432"/>
      <c r="U44" s="432"/>
      <c r="V44" s="432"/>
      <c r="W44" s="432"/>
      <c r="X44" s="432"/>
      <c r="Y44" s="432"/>
      <c r="Z44" s="432"/>
      <c r="AA44" s="432"/>
      <c r="AB44" s="432"/>
      <c r="AC44" s="432"/>
      <c r="AD44" s="433"/>
      <c r="AE44" s="437" t="s">
        <v>486</v>
      </c>
      <c r="AF44" s="438"/>
      <c r="AG44" s="438"/>
      <c r="AH44" s="438"/>
      <c r="AI44" s="438"/>
      <c r="AJ44" s="438"/>
      <c r="AK44" s="438"/>
      <c r="AL44" s="438"/>
      <c r="AM44" s="438"/>
      <c r="AN44" s="438"/>
      <c r="AO44" s="438"/>
      <c r="AP44" s="438"/>
      <c r="AQ44" s="438"/>
      <c r="AR44" s="438"/>
      <c r="AS44" s="438"/>
      <c r="AT44" s="438"/>
      <c r="AU44" s="438"/>
      <c r="AV44" s="438"/>
      <c r="AW44" s="438"/>
      <c r="AX44" s="439"/>
      <c r="BA44" s="699"/>
      <c r="BB44" s="700"/>
      <c r="BC44" s="701"/>
      <c r="BD44" s="686"/>
      <c r="BE44" s="687"/>
      <c r="BF44" s="688"/>
      <c r="BG44" s="688"/>
      <c r="BH44" s="688"/>
      <c r="BI44" s="688"/>
      <c r="BJ44" s="688"/>
      <c r="BK44" s="688"/>
      <c r="BL44" s="688"/>
      <c r="BM44" s="688"/>
      <c r="BN44" s="688"/>
      <c r="BO44" s="688"/>
      <c r="BP44" s="689"/>
      <c r="BQ44" s="614"/>
      <c r="BR44" s="615"/>
      <c r="BS44" s="616"/>
      <c r="BT44" s="648"/>
      <c r="BU44" s="648"/>
      <c r="BV44" s="648"/>
      <c r="BW44" s="648"/>
      <c r="BX44" s="648"/>
      <c r="BY44" s="648"/>
      <c r="BZ44" s="648"/>
      <c r="CA44" s="648"/>
      <c r="CB44" s="648"/>
      <c r="CC44" s="648"/>
      <c r="CD44" s="648"/>
      <c r="CE44" s="648"/>
      <c r="CF44" s="648"/>
      <c r="CG44" s="619"/>
    </row>
    <row r="45" spans="1:85" ht="4.5" customHeight="1">
      <c r="A45" s="2"/>
      <c r="B45" s="488"/>
      <c r="C45" s="489"/>
      <c r="D45" s="489"/>
      <c r="E45" s="489"/>
      <c r="F45" s="489"/>
      <c r="G45" s="489"/>
      <c r="H45" s="489"/>
      <c r="I45" s="489"/>
      <c r="J45" s="490"/>
      <c r="K45" s="434"/>
      <c r="L45" s="435"/>
      <c r="M45" s="435"/>
      <c r="N45" s="435"/>
      <c r="O45" s="435"/>
      <c r="P45" s="435"/>
      <c r="Q45" s="435"/>
      <c r="R45" s="435"/>
      <c r="S45" s="435"/>
      <c r="T45" s="435"/>
      <c r="U45" s="435"/>
      <c r="V45" s="435"/>
      <c r="W45" s="435"/>
      <c r="X45" s="435"/>
      <c r="Y45" s="435"/>
      <c r="Z45" s="435"/>
      <c r="AA45" s="435"/>
      <c r="AB45" s="435"/>
      <c r="AC45" s="435"/>
      <c r="AD45" s="436"/>
      <c r="AE45" s="440"/>
      <c r="AF45" s="441"/>
      <c r="AG45" s="441"/>
      <c r="AH45" s="441"/>
      <c r="AI45" s="441"/>
      <c r="AJ45" s="441"/>
      <c r="AK45" s="441"/>
      <c r="AL45" s="441"/>
      <c r="AM45" s="441"/>
      <c r="AN45" s="441"/>
      <c r="AO45" s="441"/>
      <c r="AP45" s="441"/>
      <c r="AQ45" s="441"/>
      <c r="AR45" s="441"/>
      <c r="AS45" s="441"/>
      <c r="AT45" s="441"/>
      <c r="AU45" s="441"/>
      <c r="AV45" s="441"/>
      <c r="AW45" s="441"/>
      <c r="AX45" s="442"/>
      <c r="BA45" s="699"/>
      <c r="BB45" s="700"/>
      <c r="BC45" s="701"/>
      <c r="BD45" s="686"/>
      <c r="BE45" s="687"/>
      <c r="BF45" s="688"/>
      <c r="BG45" s="688"/>
      <c r="BH45" s="688"/>
      <c r="BI45" s="688"/>
      <c r="BJ45" s="688"/>
      <c r="BK45" s="688"/>
      <c r="BL45" s="688"/>
      <c r="BM45" s="688"/>
      <c r="BN45" s="688"/>
      <c r="BO45" s="688"/>
      <c r="BP45" s="689"/>
      <c r="BQ45" s="614"/>
      <c r="BR45" s="615"/>
      <c r="BS45" s="616"/>
      <c r="BT45" s="648"/>
      <c r="BU45" s="648"/>
      <c r="BV45" s="648"/>
      <c r="BW45" s="648"/>
      <c r="BX45" s="648"/>
      <c r="BY45" s="648"/>
      <c r="BZ45" s="648"/>
      <c r="CA45" s="648"/>
      <c r="CB45" s="648"/>
      <c r="CC45" s="648"/>
      <c r="CD45" s="648"/>
      <c r="CE45" s="648"/>
      <c r="CF45" s="648"/>
      <c r="CG45" s="619"/>
    </row>
    <row r="46" spans="1:85" ht="4.5" customHeight="1">
      <c r="A46" s="2"/>
      <c r="B46" s="488"/>
      <c r="C46" s="489"/>
      <c r="D46" s="489"/>
      <c r="E46" s="489"/>
      <c r="F46" s="489"/>
      <c r="G46" s="489"/>
      <c r="H46" s="489"/>
      <c r="I46" s="489"/>
      <c r="J46" s="490"/>
      <c r="K46" s="763" t="str">
        <f>IF(データ!$G$64&lt;&gt;"",IF(OR(データ!$G$64&lt;&gt;"0",データ!$C$64&lt;&gt;"0"),データ!$G$64,""),"")</f>
        <v/>
      </c>
      <c r="L46" s="764"/>
      <c r="M46" s="764"/>
      <c r="N46" s="764"/>
      <c r="O46" s="764"/>
      <c r="P46" s="764"/>
      <c r="Q46" s="764"/>
      <c r="R46" s="764"/>
      <c r="S46" s="764"/>
      <c r="T46" s="764"/>
      <c r="U46" s="764"/>
      <c r="V46" s="764"/>
      <c r="W46" s="764"/>
      <c r="X46" s="764"/>
      <c r="Y46" s="764"/>
      <c r="Z46" s="764"/>
      <c r="AA46" s="764"/>
      <c r="AB46" s="764"/>
      <c r="AC46" s="764"/>
      <c r="AD46" s="725" t="s">
        <v>9</v>
      </c>
      <c r="AE46" s="763" t="str">
        <f>IF(データ!$H$64&lt;&gt;"",IF(OR(データ!$G$64&lt;&gt;"0",データ!$C$64&lt;&gt;"0"),データ!$H$64,""),"")</f>
        <v/>
      </c>
      <c r="AF46" s="764"/>
      <c r="AG46" s="764"/>
      <c r="AH46" s="764"/>
      <c r="AI46" s="764"/>
      <c r="AJ46" s="764"/>
      <c r="AK46" s="764"/>
      <c r="AL46" s="764"/>
      <c r="AM46" s="764"/>
      <c r="AN46" s="764"/>
      <c r="AO46" s="764"/>
      <c r="AP46" s="764"/>
      <c r="AQ46" s="764"/>
      <c r="AR46" s="764"/>
      <c r="AS46" s="764"/>
      <c r="AT46" s="764"/>
      <c r="AU46" s="764"/>
      <c r="AV46" s="764"/>
      <c r="AW46" s="764"/>
      <c r="AX46" s="726" t="s">
        <v>9</v>
      </c>
      <c r="BA46" s="699"/>
      <c r="BB46" s="700"/>
      <c r="BC46" s="701"/>
      <c r="BD46" s="686"/>
      <c r="BE46" s="687"/>
      <c r="BF46" s="688"/>
      <c r="BG46" s="688"/>
      <c r="BH46" s="688"/>
      <c r="BI46" s="688"/>
      <c r="BJ46" s="688"/>
      <c r="BK46" s="688"/>
      <c r="BL46" s="688"/>
      <c r="BM46" s="688"/>
      <c r="BN46" s="688"/>
      <c r="BO46" s="688"/>
      <c r="BP46" s="689"/>
      <c r="BQ46" s="614"/>
      <c r="BR46" s="615"/>
      <c r="BS46" s="616"/>
      <c r="BT46" s="648"/>
      <c r="BU46" s="648"/>
      <c r="BV46" s="648"/>
      <c r="BW46" s="648"/>
      <c r="BX46" s="648"/>
      <c r="BY46" s="648"/>
      <c r="BZ46" s="648"/>
      <c r="CA46" s="648"/>
      <c r="CB46" s="648"/>
      <c r="CC46" s="648"/>
      <c r="CD46" s="648"/>
      <c r="CE46" s="648"/>
      <c r="CF46" s="648"/>
      <c r="CG46" s="619"/>
    </row>
    <row r="47" spans="1:85" ht="4.5" customHeight="1">
      <c r="A47" s="2"/>
      <c r="B47" s="488"/>
      <c r="C47" s="489"/>
      <c r="D47" s="489"/>
      <c r="E47" s="489"/>
      <c r="F47" s="489"/>
      <c r="G47" s="489"/>
      <c r="H47" s="489"/>
      <c r="I47" s="489"/>
      <c r="J47" s="490"/>
      <c r="K47" s="763"/>
      <c r="L47" s="764"/>
      <c r="M47" s="764"/>
      <c r="N47" s="764"/>
      <c r="O47" s="764"/>
      <c r="P47" s="764"/>
      <c r="Q47" s="764"/>
      <c r="R47" s="764"/>
      <c r="S47" s="764"/>
      <c r="T47" s="764"/>
      <c r="U47" s="764"/>
      <c r="V47" s="764"/>
      <c r="W47" s="764"/>
      <c r="X47" s="764"/>
      <c r="Y47" s="764"/>
      <c r="Z47" s="764"/>
      <c r="AA47" s="764"/>
      <c r="AB47" s="764"/>
      <c r="AC47" s="764"/>
      <c r="AD47" s="725"/>
      <c r="AE47" s="763"/>
      <c r="AF47" s="764"/>
      <c r="AG47" s="764"/>
      <c r="AH47" s="764"/>
      <c r="AI47" s="764"/>
      <c r="AJ47" s="764"/>
      <c r="AK47" s="764"/>
      <c r="AL47" s="764"/>
      <c r="AM47" s="764"/>
      <c r="AN47" s="764"/>
      <c r="AO47" s="764"/>
      <c r="AP47" s="764"/>
      <c r="AQ47" s="764"/>
      <c r="AR47" s="764"/>
      <c r="AS47" s="764"/>
      <c r="AT47" s="764"/>
      <c r="AU47" s="764"/>
      <c r="AV47" s="764"/>
      <c r="AW47" s="764"/>
      <c r="AX47" s="726"/>
      <c r="BA47" s="699"/>
      <c r="BB47" s="700"/>
      <c r="BC47" s="701"/>
      <c r="BD47" s="686" t="s">
        <v>659</v>
      </c>
      <c r="BE47" s="687"/>
      <c r="BF47" s="688"/>
      <c r="BG47" s="688"/>
      <c r="BH47" s="688"/>
      <c r="BI47" s="688"/>
      <c r="BJ47" s="688"/>
      <c r="BK47" s="688"/>
      <c r="BL47" s="688"/>
      <c r="BM47" s="688"/>
      <c r="BN47" s="688"/>
      <c r="BO47" s="688"/>
      <c r="BP47" s="689"/>
      <c r="BQ47" s="614" t="s">
        <v>660</v>
      </c>
      <c r="BR47" s="615"/>
      <c r="BS47" s="616"/>
      <c r="BT47" s="648" t="str">
        <f>IF(データ!$B$40&lt;&gt;"",IF(OR(データ!$F$40&lt;&gt;"",データ!$B$40&lt;&gt;"0"),データ!$B$40,""),"")</f>
        <v/>
      </c>
      <c r="BU47" s="648"/>
      <c r="BV47" s="648"/>
      <c r="BW47" s="648"/>
      <c r="BX47" s="648"/>
      <c r="BY47" s="648"/>
      <c r="BZ47" s="648"/>
      <c r="CA47" s="648"/>
      <c r="CB47" s="648"/>
      <c r="CC47" s="648"/>
      <c r="CD47" s="648"/>
      <c r="CE47" s="648"/>
      <c r="CF47" s="648"/>
      <c r="CG47" s="619"/>
    </row>
    <row r="48" spans="1:85" ht="4.5" customHeight="1">
      <c r="A48" s="2"/>
      <c r="B48" s="488"/>
      <c r="C48" s="489"/>
      <c r="D48" s="489"/>
      <c r="E48" s="489"/>
      <c r="F48" s="489"/>
      <c r="G48" s="489"/>
      <c r="H48" s="489"/>
      <c r="I48" s="489"/>
      <c r="J48" s="490"/>
      <c r="K48" s="763"/>
      <c r="L48" s="764"/>
      <c r="M48" s="764"/>
      <c r="N48" s="764"/>
      <c r="O48" s="764"/>
      <c r="P48" s="764"/>
      <c r="Q48" s="764"/>
      <c r="R48" s="764"/>
      <c r="S48" s="764"/>
      <c r="T48" s="764"/>
      <c r="U48" s="764"/>
      <c r="V48" s="764"/>
      <c r="W48" s="764"/>
      <c r="X48" s="764"/>
      <c r="Y48" s="764"/>
      <c r="Z48" s="764"/>
      <c r="AA48" s="764"/>
      <c r="AB48" s="764"/>
      <c r="AC48" s="764"/>
      <c r="AD48" s="725"/>
      <c r="AE48" s="763"/>
      <c r="AF48" s="764"/>
      <c r="AG48" s="764"/>
      <c r="AH48" s="764"/>
      <c r="AI48" s="764"/>
      <c r="AJ48" s="764"/>
      <c r="AK48" s="764"/>
      <c r="AL48" s="764"/>
      <c r="AM48" s="764"/>
      <c r="AN48" s="764"/>
      <c r="AO48" s="764"/>
      <c r="AP48" s="764"/>
      <c r="AQ48" s="764"/>
      <c r="AR48" s="764"/>
      <c r="AS48" s="764"/>
      <c r="AT48" s="764"/>
      <c r="AU48" s="764"/>
      <c r="AV48" s="764"/>
      <c r="AW48" s="764"/>
      <c r="AX48" s="726"/>
      <c r="BA48" s="699"/>
      <c r="BB48" s="700"/>
      <c r="BC48" s="701"/>
      <c r="BD48" s="686"/>
      <c r="BE48" s="687"/>
      <c r="BF48" s="688"/>
      <c r="BG48" s="688"/>
      <c r="BH48" s="688"/>
      <c r="BI48" s="688"/>
      <c r="BJ48" s="688"/>
      <c r="BK48" s="688"/>
      <c r="BL48" s="688"/>
      <c r="BM48" s="688"/>
      <c r="BN48" s="688"/>
      <c r="BO48" s="688"/>
      <c r="BP48" s="689"/>
      <c r="BQ48" s="614"/>
      <c r="BR48" s="615"/>
      <c r="BS48" s="616"/>
      <c r="BT48" s="648"/>
      <c r="BU48" s="648"/>
      <c r="BV48" s="648"/>
      <c r="BW48" s="648"/>
      <c r="BX48" s="648"/>
      <c r="BY48" s="648"/>
      <c r="BZ48" s="648"/>
      <c r="CA48" s="648"/>
      <c r="CB48" s="648"/>
      <c r="CC48" s="648"/>
      <c r="CD48" s="648"/>
      <c r="CE48" s="648"/>
      <c r="CF48" s="648"/>
      <c r="CG48" s="619"/>
    </row>
    <row r="49" spans="1:85" ht="4.5" customHeight="1">
      <c r="A49" s="2"/>
      <c r="B49" s="491"/>
      <c r="C49" s="492"/>
      <c r="D49" s="492"/>
      <c r="E49" s="492"/>
      <c r="F49" s="492"/>
      <c r="G49" s="492"/>
      <c r="H49" s="492"/>
      <c r="I49" s="492"/>
      <c r="J49" s="493"/>
      <c r="K49" s="832"/>
      <c r="L49" s="833"/>
      <c r="M49" s="833"/>
      <c r="N49" s="833"/>
      <c r="O49" s="833"/>
      <c r="P49" s="833"/>
      <c r="Q49" s="833"/>
      <c r="R49" s="833"/>
      <c r="S49" s="833"/>
      <c r="T49" s="833"/>
      <c r="U49" s="833"/>
      <c r="V49" s="833"/>
      <c r="W49" s="833"/>
      <c r="X49" s="833"/>
      <c r="Y49" s="833"/>
      <c r="Z49" s="833"/>
      <c r="AA49" s="833"/>
      <c r="AB49" s="833"/>
      <c r="AC49" s="833"/>
      <c r="AD49" s="725"/>
      <c r="AE49" s="763"/>
      <c r="AF49" s="764"/>
      <c r="AG49" s="764"/>
      <c r="AH49" s="764"/>
      <c r="AI49" s="764"/>
      <c r="AJ49" s="764"/>
      <c r="AK49" s="764"/>
      <c r="AL49" s="764"/>
      <c r="AM49" s="764"/>
      <c r="AN49" s="764"/>
      <c r="AO49" s="764"/>
      <c r="AP49" s="764"/>
      <c r="AQ49" s="764"/>
      <c r="AR49" s="764"/>
      <c r="AS49" s="764"/>
      <c r="AT49" s="764"/>
      <c r="AU49" s="764"/>
      <c r="AV49" s="764"/>
      <c r="AW49" s="764"/>
      <c r="AX49" s="726"/>
      <c r="BA49" s="699"/>
      <c r="BB49" s="700"/>
      <c r="BC49" s="701"/>
      <c r="BD49" s="686"/>
      <c r="BE49" s="687"/>
      <c r="BF49" s="688"/>
      <c r="BG49" s="688"/>
      <c r="BH49" s="688"/>
      <c r="BI49" s="688"/>
      <c r="BJ49" s="688"/>
      <c r="BK49" s="688"/>
      <c r="BL49" s="688"/>
      <c r="BM49" s="688"/>
      <c r="BN49" s="688"/>
      <c r="BO49" s="688"/>
      <c r="BP49" s="689"/>
      <c r="BQ49" s="614"/>
      <c r="BR49" s="615"/>
      <c r="BS49" s="616"/>
      <c r="BT49" s="648"/>
      <c r="BU49" s="648"/>
      <c r="BV49" s="648"/>
      <c r="BW49" s="648"/>
      <c r="BX49" s="648"/>
      <c r="BY49" s="648"/>
      <c r="BZ49" s="648"/>
      <c r="CA49" s="648"/>
      <c r="CB49" s="648"/>
      <c r="CC49" s="648"/>
      <c r="CD49" s="648"/>
      <c r="CE49" s="648"/>
      <c r="CF49" s="648"/>
      <c r="CG49" s="619"/>
    </row>
    <row r="50" spans="1:85" ht="4.5" customHeight="1">
      <c r="A50" s="2"/>
      <c r="B50" s="477" t="s">
        <v>479</v>
      </c>
      <c r="C50" s="478"/>
      <c r="D50" s="478"/>
      <c r="E50" s="478"/>
      <c r="F50" s="478"/>
      <c r="G50" s="478"/>
      <c r="H50" s="478"/>
      <c r="I50" s="8"/>
      <c r="J50" s="8"/>
      <c r="K50" s="939" t="s">
        <v>155</v>
      </c>
      <c r="L50" s="939"/>
      <c r="M50" s="939"/>
      <c r="N50" s="939"/>
      <c r="O50" s="939"/>
      <c r="P50" s="939"/>
      <c r="Q50" s="939"/>
      <c r="R50" s="939"/>
      <c r="S50" s="939"/>
      <c r="T50" s="939"/>
      <c r="U50" s="939"/>
      <c r="V50" s="939"/>
      <c r="W50" s="939" t="s">
        <v>153</v>
      </c>
      <c r="X50" s="939"/>
      <c r="Y50" s="939"/>
      <c r="Z50" s="939"/>
      <c r="AA50" s="939"/>
      <c r="AB50" s="939"/>
      <c r="AC50" s="939"/>
      <c r="AD50" s="939"/>
      <c r="AE50" s="939" t="s">
        <v>455</v>
      </c>
      <c r="AF50" s="939"/>
      <c r="AG50" s="939"/>
      <c r="AH50" s="939"/>
      <c r="AI50" s="939"/>
      <c r="AJ50" s="939"/>
      <c r="AK50" s="939"/>
      <c r="AL50" s="939"/>
      <c r="AM50" s="939"/>
      <c r="AN50" s="939"/>
      <c r="AO50" s="939"/>
      <c r="AP50" s="939"/>
      <c r="AQ50" s="431" t="s">
        <v>153</v>
      </c>
      <c r="AR50" s="432"/>
      <c r="AS50" s="432"/>
      <c r="AT50" s="432"/>
      <c r="AU50" s="432"/>
      <c r="AV50" s="432"/>
      <c r="AW50" s="432"/>
      <c r="AX50" s="1012"/>
      <c r="BA50" s="699"/>
      <c r="BB50" s="700"/>
      <c r="BC50" s="701"/>
      <c r="BD50" s="686"/>
      <c r="BE50" s="687"/>
      <c r="BF50" s="688"/>
      <c r="BG50" s="688"/>
      <c r="BH50" s="688"/>
      <c r="BI50" s="688"/>
      <c r="BJ50" s="688"/>
      <c r="BK50" s="688"/>
      <c r="BL50" s="688"/>
      <c r="BM50" s="688"/>
      <c r="BN50" s="688"/>
      <c r="BO50" s="688"/>
      <c r="BP50" s="689"/>
      <c r="BQ50" s="614"/>
      <c r="BR50" s="615"/>
      <c r="BS50" s="616"/>
      <c r="BT50" s="648"/>
      <c r="BU50" s="648"/>
      <c r="BV50" s="648"/>
      <c r="BW50" s="648"/>
      <c r="BX50" s="648"/>
      <c r="BY50" s="648"/>
      <c r="BZ50" s="648"/>
      <c r="CA50" s="648"/>
      <c r="CB50" s="648"/>
      <c r="CC50" s="648"/>
      <c r="CD50" s="648"/>
      <c r="CE50" s="648"/>
      <c r="CF50" s="648"/>
      <c r="CG50" s="619"/>
    </row>
    <row r="51" spans="1:85" ht="4.5" customHeight="1">
      <c r="A51" s="2"/>
      <c r="B51" s="477"/>
      <c r="C51" s="478"/>
      <c r="D51" s="478"/>
      <c r="E51" s="478"/>
      <c r="F51" s="478"/>
      <c r="G51" s="478"/>
      <c r="H51" s="478"/>
      <c r="I51" s="8"/>
      <c r="J51" s="8"/>
      <c r="K51" s="939"/>
      <c r="L51" s="939"/>
      <c r="M51" s="939"/>
      <c r="N51" s="939"/>
      <c r="O51" s="939"/>
      <c r="P51" s="939"/>
      <c r="Q51" s="939"/>
      <c r="R51" s="939"/>
      <c r="S51" s="939"/>
      <c r="T51" s="939"/>
      <c r="U51" s="939"/>
      <c r="V51" s="939"/>
      <c r="W51" s="939"/>
      <c r="X51" s="939"/>
      <c r="Y51" s="939"/>
      <c r="Z51" s="939"/>
      <c r="AA51" s="939"/>
      <c r="AB51" s="939"/>
      <c r="AC51" s="939"/>
      <c r="AD51" s="939"/>
      <c r="AE51" s="939"/>
      <c r="AF51" s="939"/>
      <c r="AG51" s="939"/>
      <c r="AH51" s="939"/>
      <c r="AI51" s="939"/>
      <c r="AJ51" s="939"/>
      <c r="AK51" s="939"/>
      <c r="AL51" s="939"/>
      <c r="AM51" s="939"/>
      <c r="AN51" s="939"/>
      <c r="AO51" s="939"/>
      <c r="AP51" s="939"/>
      <c r="AQ51" s="878"/>
      <c r="AR51" s="879"/>
      <c r="AS51" s="879"/>
      <c r="AT51" s="879"/>
      <c r="AU51" s="879"/>
      <c r="AV51" s="879"/>
      <c r="AW51" s="879"/>
      <c r="AX51" s="1013"/>
      <c r="BA51" s="699"/>
      <c r="BB51" s="700"/>
      <c r="BC51" s="701"/>
      <c r="BD51" s="686" t="s">
        <v>661</v>
      </c>
      <c r="BE51" s="687"/>
      <c r="BF51" s="688"/>
      <c r="BG51" s="688"/>
      <c r="BH51" s="688"/>
      <c r="BI51" s="688"/>
      <c r="BJ51" s="688"/>
      <c r="BK51" s="688"/>
      <c r="BL51" s="688"/>
      <c r="BM51" s="688"/>
      <c r="BN51" s="688"/>
      <c r="BO51" s="688"/>
      <c r="BP51" s="689"/>
      <c r="BQ51" s="614" t="s">
        <v>662</v>
      </c>
      <c r="BR51" s="615"/>
      <c r="BS51" s="616"/>
      <c r="BT51" s="648" t="str">
        <f>IF(データ!$B$42&lt;&gt;"",IF(OR(データ!$F$42&lt;&gt;"",データ!$B$42&lt;&gt;"0"),データ!$B$42,""),"")</f>
        <v/>
      </c>
      <c r="BU51" s="648"/>
      <c r="BV51" s="648"/>
      <c r="BW51" s="648"/>
      <c r="BX51" s="648"/>
      <c r="BY51" s="648"/>
      <c r="BZ51" s="648"/>
      <c r="CA51" s="648"/>
      <c r="CB51" s="648"/>
      <c r="CC51" s="648"/>
      <c r="CD51" s="648"/>
      <c r="CE51" s="648"/>
      <c r="CF51" s="648"/>
      <c r="CG51" s="619"/>
    </row>
    <row r="52" spans="1:85" ht="4.5" customHeight="1">
      <c r="A52" s="2"/>
      <c r="B52" s="477"/>
      <c r="C52" s="478"/>
      <c r="D52" s="478"/>
      <c r="E52" s="478"/>
      <c r="F52" s="478"/>
      <c r="G52" s="478"/>
      <c r="H52" s="478"/>
      <c r="I52" s="8"/>
      <c r="J52" s="8"/>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434"/>
      <c r="AR52" s="435"/>
      <c r="AS52" s="435"/>
      <c r="AT52" s="435"/>
      <c r="AU52" s="435"/>
      <c r="AV52" s="435"/>
      <c r="AW52" s="435"/>
      <c r="AX52" s="1014"/>
      <c r="BA52" s="699"/>
      <c r="BB52" s="700"/>
      <c r="BC52" s="701"/>
      <c r="BD52" s="686"/>
      <c r="BE52" s="687"/>
      <c r="BF52" s="688"/>
      <c r="BG52" s="688"/>
      <c r="BH52" s="688"/>
      <c r="BI52" s="688"/>
      <c r="BJ52" s="688"/>
      <c r="BK52" s="688"/>
      <c r="BL52" s="688"/>
      <c r="BM52" s="688"/>
      <c r="BN52" s="688"/>
      <c r="BO52" s="688"/>
      <c r="BP52" s="689"/>
      <c r="BQ52" s="614"/>
      <c r="BR52" s="615"/>
      <c r="BS52" s="616"/>
      <c r="BT52" s="648"/>
      <c r="BU52" s="648"/>
      <c r="BV52" s="648"/>
      <c r="BW52" s="648"/>
      <c r="BX52" s="648"/>
      <c r="BY52" s="648"/>
      <c r="BZ52" s="648"/>
      <c r="CA52" s="648"/>
      <c r="CB52" s="648"/>
      <c r="CC52" s="648"/>
      <c r="CD52" s="648"/>
      <c r="CE52" s="648"/>
      <c r="CF52" s="648"/>
      <c r="CG52" s="619"/>
    </row>
    <row r="53" spans="1:85" ht="4.5" customHeight="1">
      <c r="A53" s="2"/>
      <c r="B53" s="477"/>
      <c r="C53" s="478"/>
      <c r="D53" s="478"/>
      <c r="E53" s="478"/>
      <c r="F53" s="478"/>
      <c r="G53" s="478"/>
      <c r="H53" s="478"/>
      <c r="I53" s="8"/>
      <c r="J53" s="8"/>
      <c r="K53" s="279" t="str">
        <f>IF(データ!$B$66&lt;&gt;"",IF(OR(データ!$C$66&lt;&gt;"0",データ!$D$66&lt;&gt;"0",データ!$E$66&lt;&gt;"0",データ!$F$66&lt;&gt;"0"),IF(データ!$C$66&lt;&gt;"0",データ!$C$65,IF(データ!$D$66&lt;&gt;"0",データ!$D$65,IF(データ!$E$66&lt;&gt;"0",データ!$E$65,IF(データ!$F$66&lt;&gt;"0",データ!$F$65)))),IF(データ!$G$66&lt;&gt;"0",データ!$G$65,IF(データ!$H$66&lt;&gt;"0",データ!$H$65,IF(データ!$I$66&lt;&gt;"0",データ!$I$65,IF(データ!$J$66&lt;&gt;"0",データ!$J$65,IF(データ!$K$66&lt;&gt;"0",データ!$K$65,"")))))),"")</f>
        <v/>
      </c>
      <c r="L53" s="280"/>
      <c r="M53" s="280"/>
      <c r="N53" s="280"/>
      <c r="O53" s="280"/>
      <c r="P53" s="280"/>
      <c r="Q53" s="280"/>
      <c r="R53" s="280"/>
      <c r="S53" s="280"/>
      <c r="T53" s="280"/>
      <c r="U53" s="280"/>
      <c r="V53" s="281"/>
      <c r="W53" s="257" t="str">
        <f>IF(データ!$B$66&lt;&gt;"",IF(OR(データ!$C$66&lt;&gt;"0",データ!$D$66&lt;&gt;"0",データ!$E$66&lt;&gt;"0",データ!$F$66&lt;&gt;"0"),IF(データ!$C$66&lt;&gt;"0",データ!$C$66,IF(データ!$D$66&lt;&gt;"0",データ!$D$66,IF(データ!$E$66&lt;&gt;"0",データ!$E$66,IF(データ!$F$66&lt;&gt;"0",データ!$F$66)))),IF(データ!$G$66&lt;&gt;"0",データ!$G$66,IF(データ!$H$66&lt;&gt;"0",データ!$H$66,IF(データ!$I$66&lt;&gt;"0",データ!$I$66,IF(データ!$J$66&lt;&gt;"0",データ!$J$66,IF(データ!$K$66&lt;&gt;"0",データ!$K$66,"")))))),"")</f>
        <v/>
      </c>
      <c r="X53" s="423"/>
      <c r="Y53" s="423"/>
      <c r="Z53" s="423"/>
      <c r="AA53" s="423"/>
      <c r="AB53" s="423"/>
      <c r="AC53" s="423"/>
      <c r="AD53" s="1015" t="s">
        <v>79</v>
      </c>
      <c r="AE53" s="279" t="str">
        <f>IF(データ!$B$66&lt;&gt;"",IF(AND(データ!$F$66&lt;&gt;"0",データ!$F$65&lt;&gt;$K$53,データ!$F$65&lt;&gt;$K$56,データ!$F$65&lt;&gt;$K$59),データ!$F$65,IF(AND(データ!$G$66&lt;&gt;"0",データ!$G$65&lt;&gt;$K$53,データ!$G$65&lt;&gt;$K$56,データ!$G$65&lt;&gt;$K$59),データ!$G$65,IF(AND(データ!$H$66&lt;&gt;"0",データ!$H$65&lt;&gt;$K$53,データ!$H$65&lt;&gt;$K$56,データ!$H$65&lt;&gt;$K$59),データ!$H$65,IF(AND(データ!$I$66&lt;&gt;"0",データ!$I$65&lt;&gt;$K$53,データ!$I$65&lt;&gt;$K$56,データ!$I$65&lt;&gt;$K$59),データ!$I$65,IF(AND(データ!$J$66&lt;&gt;"0",データ!$J$65&lt;&gt;$K$53,データ!$J$65&lt;&gt;$K$56,データ!$J$65&lt;&gt;$K$59),データ!$J$65,IF(AND(データ!$K$66&lt;&gt;"0",データ!$K$65&lt;&gt;$K$53,データ!$K$65&lt;&gt;$K$56,データ!$K$65&lt;&gt;$K$59),データ!$K$65,"")))))),"")</f>
        <v/>
      </c>
      <c r="AF53" s="280"/>
      <c r="AG53" s="280"/>
      <c r="AH53" s="280"/>
      <c r="AI53" s="280"/>
      <c r="AJ53" s="280"/>
      <c r="AK53" s="280"/>
      <c r="AL53" s="280"/>
      <c r="AM53" s="280"/>
      <c r="AN53" s="280"/>
      <c r="AO53" s="280"/>
      <c r="AP53" s="281"/>
      <c r="AQ53" s="422" t="str">
        <f>IF(データ!$B$66&lt;&gt;"",IF(AND(データ!$F$66&lt;&gt;"0",データ!$F$65&lt;&gt;$K$53,データ!$F$65&lt;&gt;$K$56,データ!$F$65&lt;&gt;$K$59),データ!$F$66,IF(AND(データ!$G$66&lt;&gt;"0",データ!$G$65&lt;&gt;$K$53,データ!$G$65&lt;&gt;$K$56,データ!$G$65&lt;&gt;$K$59),データ!$G$66,IF(AND(データ!$H$66&lt;&gt;"0",データ!$H$65&lt;&gt;$K$53,データ!$H$65&lt;&gt;$K$56,データ!$H$65&lt;&gt;$K$59),データ!$H$66,IF(AND(データ!$I$66&lt;&gt;"0",データ!$I$65&lt;&gt;$K$53,データ!$I$65&lt;&gt;$K$56,データ!$I$65&lt;&gt;$K$59),データ!$I$66,IF(AND(データ!$J$66&lt;&gt;"0",データ!$J$65&lt;&gt;$K$53,データ!$J$65&lt;&gt;$K$56,データ!$J$65&lt;&gt;$K$59),データ!$J$66,IF(AND(データ!$K$66&lt;&gt;"0",データ!$K$65&lt;&gt;$K$53,データ!$K$65&lt;&gt;$K$56,データ!$K$65&lt;&gt;$K$59),データ!$K$66,"")))))),"")</f>
        <v/>
      </c>
      <c r="AR53" s="423"/>
      <c r="AS53" s="423"/>
      <c r="AT53" s="423"/>
      <c r="AU53" s="423"/>
      <c r="AV53" s="423"/>
      <c r="AW53" s="423"/>
      <c r="AX53" s="924" t="s">
        <v>79</v>
      </c>
      <c r="BA53" s="699"/>
      <c r="BB53" s="700"/>
      <c r="BC53" s="701"/>
      <c r="BD53" s="686"/>
      <c r="BE53" s="687"/>
      <c r="BF53" s="688"/>
      <c r="BG53" s="688"/>
      <c r="BH53" s="688"/>
      <c r="BI53" s="688"/>
      <c r="BJ53" s="688"/>
      <c r="BK53" s="688"/>
      <c r="BL53" s="688"/>
      <c r="BM53" s="688"/>
      <c r="BN53" s="688"/>
      <c r="BO53" s="688"/>
      <c r="BP53" s="689"/>
      <c r="BQ53" s="614"/>
      <c r="BR53" s="615"/>
      <c r="BS53" s="616"/>
      <c r="BT53" s="648"/>
      <c r="BU53" s="648"/>
      <c r="BV53" s="648"/>
      <c r="BW53" s="648"/>
      <c r="BX53" s="648"/>
      <c r="BY53" s="648"/>
      <c r="BZ53" s="648"/>
      <c r="CA53" s="648"/>
      <c r="CB53" s="648"/>
      <c r="CC53" s="648"/>
      <c r="CD53" s="648"/>
      <c r="CE53" s="648"/>
      <c r="CF53" s="648"/>
      <c r="CG53" s="619"/>
    </row>
    <row r="54" spans="1:85" ht="4.5" customHeight="1">
      <c r="A54" s="2"/>
      <c r="B54" s="938" t="s">
        <v>12</v>
      </c>
      <c r="C54" s="879"/>
      <c r="D54" s="879"/>
      <c r="E54" s="879"/>
      <c r="F54" s="879"/>
      <c r="G54" s="879"/>
      <c r="H54" s="879"/>
      <c r="I54" s="879"/>
      <c r="J54" s="879"/>
      <c r="K54" s="282"/>
      <c r="L54" s="283"/>
      <c r="M54" s="283"/>
      <c r="N54" s="283"/>
      <c r="O54" s="283"/>
      <c r="P54" s="283"/>
      <c r="Q54" s="283"/>
      <c r="R54" s="283"/>
      <c r="S54" s="283"/>
      <c r="T54" s="283"/>
      <c r="U54" s="283"/>
      <c r="V54" s="284"/>
      <c r="W54" s="424"/>
      <c r="X54" s="425"/>
      <c r="Y54" s="425"/>
      <c r="Z54" s="425"/>
      <c r="AA54" s="425"/>
      <c r="AB54" s="425"/>
      <c r="AC54" s="425"/>
      <c r="AD54" s="1016"/>
      <c r="AE54" s="282"/>
      <c r="AF54" s="283"/>
      <c r="AG54" s="283"/>
      <c r="AH54" s="283"/>
      <c r="AI54" s="283"/>
      <c r="AJ54" s="283"/>
      <c r="AK54" s="283"/>
      <c r="AL54" s="283"/>
      <c r="AM54" s="283"/>
      <c r="AN54" s="283"/>
      <c r="AO54" s="283"/>
      <c r="AP54" s="284"/>
      <c r="AQ54" s="424"/>
      <c r="AR54" s="425"/>
      <c r="AS54" s="425"/>
      <c r="AT54" s="425"/>
      <c r="AU54" s="425"/>
      <c r="AV54" s="425"/>
      <c r="AW54" s="425"/>
      <c r="AX54" s="768"/>
      <c r="BA54" s="699"/>
      <c r="BB54" s="700"/>
      <c r="BC54" s="701"/>
      <c r="BD54" s="686"/>
      <c r="BE54" s="687"/>
      <c r="BF54" s="688"/>
      <c r="BG54" s="688"/>
      <c r="BH54" s="688"/>
      <c r="BI54" s="688"/>
      <c r="BJ54" s="688"/>
      <c r="BK54" s="688"/>
      <c r="BL54" s="688"/>
      <c r="BM54" s="688"/>
      <c r="BN54" s="688"/>
      <c r="BO54" s="688"/>
      <c r="BP54" s="689"/>
      <c r="BQ54" s="614"/>
      <c r="BR54" s="615"/>
      <c r="BS54" s="616"/>
      <c r="BT54" s="648"/>
      <c r="BU54" s="648"/>
      <c r="BV54" s="648"/>
      <c r="BW54" s="648"/>
      <c r="BX54" s="648"/>
      <c r="BY54" s="648"/>
      <c r="BZ54" s="648"/>
      <c r="CA54" s="648"/>
      <c r="CB54" s="648"/>
      <c r="CC54" s="648"/>
      <c r="CD54" s="648"/>
      <c r="CE54" s="648"/>
      <c r="CF54" s="648"/>
      <c r="CG54" s="619"/>
    </row>
    <row r="55" spans="1:85" ht="4.5" customHeight="1">
      <c r="A55" s="2"/>
      <c r="B55" s="938"/>
      <c r="C55" s="879"/>
      <c r="D55" s="879"/>
      <c r="E55" s="879"/>
      <c r="F55" s="879"/>
      <c r="G55" s="879"/>
      <c r="H55" s="879"/>
      <c r="I55" s="879"/>
      <c r="J55" s="879"/>
      <c r="K55" s="282"/>
      <c r="L55" s="283"/>
      <c r="M55" s="283"/>
      <c r="N55" s="283"/>
      <c r="O55" s="283"/>
      <c r="P55" s="283"/>
      <c r="Q55" s="283"/>
      <c r="R55" s="283"/>
      <c r="S55" s="283"/>
      <c r="T55" s="283"/>
      <c r="U55" s="283"/>
      <c r="V55" s="284"/>
      <c r="W55" s="426"/>
      <c r="X55" s="427"/>
      <c r="Y55" s="427"/>
      <c r="Z55" s="427"/>
      <c r="AA55" s="427"/>
      <c r="AB55" s="427"/>
      <c r="AC55" s="427"/>
      <c r="AD55" s="1017"/>
      <c r="AE55" s="285"/>
      <c r="AF55" s="286"/>
      <c r="AG55" s="286"/>
      <c r="AH55" s="286"/>
      <c r="AI55" s="286"/>
      <c r="AJ55" s="286"/>
      <c r="AK55" s="286"/>
      <c r="AL55" s="286"/>
      <c r="AM55" s="286"/>
      <c r="AN55" s="286"/>
      <c r="AO55" s="286"/>
      <c r="AP55" s="287"/>
      <c r="AQ55" s="424"/>
      <c r="AR55" s="425"/>
      <c r="AS55" s="425"/>
      <c r="AT55" s="425"/>
      <c r="AU55" s="425"/>
      <c r="AV55" s="425"/>
      <c r="AW55" s="425"/>
      <c r="AX55" s="768"/>
      <c r="BA55" s="699"/>
      <c r="BB55" s="700"/>
      <c r="BC55" s="701"/>
      <c r="BD55" s="686" t="s">
        <v>663</v>
      </c>
      <c r="BE55" s="687"/>
      <c r="BF55" s="688"/>
      <c r="BG55" s="688"/>
      <c r="BH55" s="688"/>
      <c r="BI55" s="688"/>
      <c r="BJ55" s="688"/>
      <c r="BK55" s="688"/>
      <c r="BL55" s="688"/>
      <c r="BM55" s="688"/>
      <c r="BN55" s="688"/>
      <c r="BO55" s="688"/>
      <c r="BP55" s="689"/>
      <c r="BQ55" s="614" t="s">
        <v>664</v>
      </c>
      <c r="BR55" s="615"/>
      <c r="BS55" s="616"/>
      <c r="BT55" s="648" t="str">
        <f>IF(データ!$B$46&lt;&gt;"",IF(OR(データ!$I$46&lt;&gt;"",データ!$B$46&lt;&gt;"0"),データ!$B$46,""),"")</f>
        <v/>
      </c>
      <c r="BU55" s="648"/>
      <c r="BV55" s="648"/>
      <c r="BW55" s="648"/>
      <c r="BX55" s="648"/>
      <c r="BY55" s="648"/>
      <c r="BZ55" s="648"/>
      <c r="CA55" s="648"/>
      <c r="CB55" s="648"/>
      <c r="CC55" s="648"/>
      <c r="CD55" s="648"/>
      <c r="CE55" s="648"/>
      <c r="CF55" s="648"/>
      <c r="CG55" s="619"/>
    </row>
    <row r="56" spans="1:85" ht="4.5" customHeight="1">
      <c r="A56" s="2"/>
      <c r="B56" s="938"/>
      <c r="C56" s="879"/>
      <c r="D56" s="879"/>
      <c r="E56" s="879"/>
      <c r="F56" s="879"/>
      <c r="G56" s="879"/>
      <c r="H56" s="879"/>
      <c r="I56" s="879"/>
      <c r="J56" s="879"/>
      <c r="K56" s="279" t="str">
        <f>IF(データ!$B$66&lt;&gt;"",IF(OR(AND($K$53&lt;&gt;データ!$D$65,データ!$D$66&lt;&gt;"0"),AND($K$53&lt;&gt;データ!$E$65,データ!$E$66&lt;&gt;"0"),AND($K$53&lt;&gt;データ!$F$65,データ!$F$66&lt;&gt;"0")),IF(AND($K$53&lt;&gt;データ!$D$65,データ!$D$66&lt;&gt;"0"),データ!$D$65,IF(AND($K$53&lt;&gt;データ!$E$65,データ!$E$66&lt;&gt;"0"),データ!$E$65,IF(AND($K$53&lt;&gt;データ!$F$65,データ!$F$66&lt;&gt;"0"),データ!$F$65,"0"))),IF(AND($K$53&lt;&gt;データ!$G$65,データ!$G$66&lt;&gt;"0"),データ!$G$65,IF(AND($K$53&lt;&gt;データ!$H$65,データ!$H$66&lt;&gt;"0"),データ!$H$65,IF(AND($K$53&lt;&gt;データ!$I$65,データ!$I$66&lt;&gt;"0"),データ!$I$65,IF(AND($K$53&lt;&gt;データ!$J$65,データ!$J$66&lt;&gt;"0"),データ!$J$65,IF(AND($K$53&lt;&gt;データ!$K$65,データ!$K$66&lt;&gt;"0"),データ!$K$65,"")))))),"")</f>
        <v/>
      </c>
      <c r="L56" s="280"/>
      <c r="M56" s="280"/>
      <c r="N56" s="280"/>
      <c r="O56" s="280"/>
      <c r="P56" s="280"/>
      <c r="Q56" s="280"/>
      <c r="R56" s="280"/>
      <c r="S56" s="280"/>
      <c r="T56" s="280"/>
      <c r="U56" s="280"/>
      <c r="V56" s="281"/>
      <c r="W56" s="422" t="str">
        <f>IF(データ!$B$66&lt;&gt;"",IF(OR(AND($K$53&lt;&gt;データ!$D$65,データ!$D$66&lt;&gt;"0"),AND($K$53&lt;&gt;データ!$E$65,データ!$E$66&lt;&gt;"0"),AND($K$53&lt;&gt;データ!$F$65,データ!$F$66&lt;&gt;"0")),IF(AND($K$53&lt;&gt;データ!$D$65,データ!$D$66&lt;&gt;"0"),データ!$D$66,IF(AND($K$53&lt;&gt;データ!$E$65,データ!$E$66&lt;&gt;"0"),データ!$E$66,IF(AND($K$53&lt;&gt;データ!$F$65,データ!$F$66&lt;&gt;"0"),データ!$F$66,"0"))),IF(AND($K$53&lt;&gt;データ!$G$65,データ!$G$66&lt;&gt;"0"),データ!$G$66,IF(AND($K$53&lt;&gt;データ!$H$65,データ!$H$66&lt;&gt;"0"),データ!$H$66,IF(AND($K$53&lt;&gt;データ!$I$65,データ!$I$66&lt;&gt;"0"),データ!$I$66,IF(AND($K$53&lt;&gt;データ!$J$65,データ!$J$66&lt;&gt;"0"),データ!$J$66,IF(AND($K$53&lt;&gt;データ!$K$65,データ!$K$66&lt;&gt;"0"),データ!$K$66,"")))))),"")</f>
        <v/>
      </c>
      <c r="X56" s="423"/>
      <c r="Y56" s="423"/>
      <c r="Z56" s="423"/>
      <c r="AA56" s="423"/>
      <c r="AB56" s="423"/>
      <c r="AC56" s="423"/>
      <c r="AD56" s="428"/>
      <c r="AE56" s="279" t="str">
        <f>IF(データ!$B$66&lt;&gt;"",IF(AND(データ!$G$66&lt;&gt;"0",データ!$G$65&lt;&gt;$K$53,データ!$G$65&lt;&gt;$K$56,データ!$G$65&lt;&gt;$K$59,データ!$G$65&lt;&gt;$AE$53),データ!$G$65,IF(AND(データ!$H$66&lt;&gt;"0",データ!$H$65&lt;&gt;$K$53,データ!$H$65&lt;&gt;$K$56,データ!$H$65&lt;&gt;$K$59,データ!$H$65&lt;&gt;$AE$53),データ!$H$65,IF(AND(データ!$I$66&lt;&gt;"0",データ!$I$65&lt;&gt;$K$53,データ!$I$65&lt;&gt;$K$56,データ!$I$65&lt;&gt;$K$59,データ!$I$65&lt;&gt;$AE$53),データ!$I$65,IF(AND(データ!$J$66&lt;&gt;"0",データ!$J$65&lt;&gt;$K$53,データ!$J$65&lt;&gt;$K$56,データ!$J$65&lt;&gt;$K$59,データ!$J$65&lt;&gt;$AE$53),データ!$J$65,IF(AND(データ!$K$66&lt;&gt;"0",データ!$K$65&lt;&gt;$K$53,データ!$K$65&lt;&gt;$K$56,データ!$K$65&lt;&gt;$K$59,データ!$K$65&lt;&gt;$AE$53),データ!$K$65,""))))),"")</f>
        <v/>
      </c>
      <c r="AF56" s="280"/>
      <c r="AG56" s="280"/>
      <c r="AH56" s="280"/>
      <c r="AI56" s="280"/>
      <c r="AJ56" s="280"/>
      <c r="AK56" s="280"/>
      <c r="AL56" s="280"/>
      <c r="AM56" s="280"/>
      <c r="AN56" s="280"/>
      <c r="AO56" s="280"/>
      <c r="AP56" s="281"/>
      <c r="AQ56" s="422" t="str">
        <f>IF(データ!$B$66&lt;&gt;"",IF(AND(データ!$G$66&lt;&gt;"0",データ!$G$65&lt;&gt;$K$53,データ!$G$65&lt;&gt;$K$56,データ!$G$65&lt;&gt;$K$59,データ!$G$65&lt;&gt;$AE$53),データ!$G$66,IF(AND(データ!$H$66&lt;&gt;"0",データ!$H$65&lt;&gt;$K$53,データ!$H$65&lt;&gt;$K$56,データ!$H$65&lt;&gt;$K$59,データ!$H$65&lt;&gt;$AE$53),データ!$H$66,IF(AND(データ!$I$66&lt;&gt;"0",データ!$I$65&lt;&gt;$K$53,データ!$I$65&lt;&gt;$K$56,データ!$I$65&lt;&gt;$K$59,データ!$I$65&lt;&gt;$AE$53),データ!$I$66,IF(AND(データ!$J$66&lt;&gt;"0",データ!$J$65&lt;&gt;$K$53,データ!$J$65&lt;&gt;$K$56,データ!$J$65&lt;&gt;$K$59,データ!$J$65&lt;&gt;$AE$53),データ!$J$66,IF(AND(データ!$K$66&lt;&gt;"0",データ!$K$65&lt;&gt;$K$53,データ!$K$65&lt;&gt;$K$56,データ!$K$65&lt;&gt;$K$59,データ!$K$65&lt;&gt;$AE$53),データ!$K$65,""))))),"")</f>
        <v/>
      </c>
      <c r="AR56" s="423"/>
      <c r="AS56" s="423"/>
      <c r="AT56" s="423"/>
      <c r="AU56" s="423"/>
      <c r="AV56" s="423"/>
      <c r="AW56" s="423"/>
      <c r="AX56" s="867"/>
      <c r="BA56" s="699"/>
      <c r="BB56" s="700"/>
      <c r="BC56" s="701"/>
      <c r="BD56" s="686"/>
      <c r="BE56" s="687"/>
      <c r="BF56" s="688"/>
      <c r="BG56" s="688"/>
      <c r="BH56" s="688"/>
      <c r="BI56" s="688"/>
      <c r="BJ56" s="688"/>
      <c r="BK56" s="688"/>
      <c r="BL56" s="688"/>
      <c r="BM56" s="688"/>
      <c r="BN56" s="688"/>
      <c r="BO56" s="688"/>
      <c r="BP56" s="689"/>
      <c r="BQ56" s="614"/>
      <c r="BR56" s="615"/>
      <c r="BS56" s="616"/>
      <c r="BT56" s="648"/>
      <c r="BU56" s="648"/>
      <c r="BV56" s="648"/>
      <c r="BW56" s="648"/>
      <c r="BX56" s="648"/>
      <c r="BY56" s="648"/>
      <c r="BZ56" s="648"/>
      <c r="CA56" s="648"/>
      <c r="CB56" s="648"/>
      <c r="CC56" s="648"/>
      <c r="CD56" s="648"/>
      <c r="CE56" s="648"/>
      <c r="CF56" s="648"/>
      <c r="CG56" s="619"/>
    </row>
    <row r="57" spans="1:85" ht="4.5" customHeight="1">
      <c r="A57" s="2"/>
      <c r="B57" s="938"/>
      <c r="C57" s="879"/>
      <c r="D57" s="879"/>
      <c r="E57" s="879"/>
      <c r="F57" s="879"/>
      <c r="G57" s="879"/>
      <c r="H57" s="879"/>
      <c r="I57" s="879"/>
      <c r="J57" s="879"/>
      <c r="K57" s="282"/>
      <c r="L57" s="283"/>
      <c r="M57" s="283"/>
      <c r="N57" s="283"/>
      <c r="O57" s="283"/>
      <c r="P57" s="283"/>
      <c r="Q57" s="283"/>
      <c r="R57" s="283"/>
      <c r="S57" s="283"/>
      <c r="T57" s="283"/>
      <c r="U57" s="283"/>
      <c r="V57" s="284"/>
      <c r="W57" s="424"/>
      <c r="X57" s="425"/>
      <c r="Y57" s="425"/>
      <c r="Z57" s="425"/>
      <c r="AA57" s="425"/>
      <c r="AB57" s="425"/>
      <c r="AC57" s="425"/>
      <c r="AD57" s="429"/>
      <c r="AE57" s="282"/>
      <c r="AF57" s="283"/>
      <c r="AG57" s="283"/>
      <c r="AH57" s="283"/>
      <c r="AI57" s="283"/>
      <c r="AJ57" s="283"/>
      <c r="AK57" s="283"/>
      <c r="AL57" s="283"/>
      <c r="AM57" s="283"/>
      <c r="AN57" s="283"/>
      <c r="AO57" s="283"/>
      <c r="AP57" s="284"/>
      <c r="AQ57" s="424"/>
      <c r="AR57" s="425"/>
      <c r="AS57" s="425"/>
      <c r="AT57" s="425"/>
      <c r="AU57" s="425"/>
      <c r="AV57" s="425"/>
      <c r="AW57" s="425"/>
      <c r="AX57" s="868"/>
      <c r="BA57" s="699"/>
      <c r="BB57" s="700"/>
      <c r="BC57" s="701"/>
      <c r="BD57" s="686"/>
      <c r="BE57" s="687"/>
      <c r="BF57" s="688"/>
      <c r="BG57" s="688"/>
      <c r="BH57" s="688"/>
      <c r="BI57" s="688"/>
      <c r="BJ57" s="688"/>
      <c r="BK57" s="688"/>
      <c r="BL57" s="688"/>
      <c r="BM57" s="688"/>
      <c r="BN57" s="688"/>
      <c r="BO57" s="688"/>
      <c r="BP57" s="689"/>
      <c r="BQ57" s="614"/>
      <c r="BR57" s="615"/>
      <c r="BS57" s="616"/>
      <c r="BT57" s="648"/>
      <c r="BU57" s="648"/>
      <c r="BV57" s="648"/>
      <c r="BW57" s="648"/>
      <c r="BX57" s="648"/>
      <c r="BY57" s="648"/>
      <c r="BZ57" s="648"/>
      <c r="CA57" s="648"/>
      <c r="CB57" s="648"/>
      <c r="CC57" s="648"/>
      <c r="CD57" s="648"/>
      <c r="CE57" s="648"/>
      <c r="CF57" s="648"/>
      <c r="CG57" s="619"/>
    </row>
    <row r="58" spans="1:85" ht="4.5" customHeight="1">
      <c r="A58" s="2"/>
      <c r="B58" s="938"/>
      <c r="C58" s="879"/>
      <c r="D58" s="879"/>
      <c r="E58" s="879"/>
      <c r="F58" s="879"/>
      <c r="G58" s="879"/>
      <c r="H58" s="879"/>
      <c r="I58" s="879"/>
      <c r="J58" s="879"/>
      <c r="K58" s="285"/>
      <c r="L58" s="286"/>
      <c r="M58" s="286"/>
      <c r="N58" s="286"/>
      <c r="O58" s="286"/>
      <c r="P58" s="286"/>
      <c r="Q58" s="286"/>
      <c r="R58" s="286"/>
      <c r="S58" s="286"/>
      <c r="T58" s="286"/>
      <c r="U58" s="286"/>
      <c r="V58" s="287"/>
      <c r="W58" s="426"/>
      <c r="X58" s="427"/>
      <c r="Y58" s="427"/>
      <c r="Z58" s="427"/>
      <c r="AA58" s="427"/>
      <c r="AB58" s="427"/>
      <c r="AC58" s="427"/>
      <c r="AD58" s="430"/>
      <c r="AE58" s="285"/>
      <c r="AF58" s="286"/>
      <c r="AG58" s="286"/>
      <c r="AH58" s="286"/>
      <c r="AI58" s="286"/>
      <c r="AJ58" s="286"/>
      <c r="AK58" s="286"/>
      <c r="AL58" s="286"/>
      <c r="AM58" s="286"/>
      <c r="AN58" s="286"/>
      <c r="AO58" s="286"/>
      <c r="AP58" s="287"/>
      <c r="AQ58" s="424"/>
      <c r="AR58" s="425"/>
      <c r="AS58" s="425"/>
      <c r="AT58" s="425"/>
      <c r="AU58" s="425"/>
      <c r="AV58" s="425"/>
      <c r="AW58" s="425"/>
      <c r="AX58" s="868"/>
      <c r="BA58" s="699"/>
      <c r="BB58" s="700"/>
      <c r="BC58" s="701"/>
      <c r="BD58" s="686"/>
      <c r="BE58" s="687"/>
      <c r="BF58" s="688"/>
      <c r="BG58" s="688"/>
      <c r="BH58" s="688"/>
      <c r="BI58" s="688"/>
      <c r="BJ58" s="688"/>
      <c r="BK58" s="688"/>
      <c r="BL58" s="688"/>
      <c r="BM58" s="688"/>
      <c r="BN58" s="688"/>
      <c r="BO58" s="688"/>
      <c r="BP58" s="689"/>
      <c r="BQ58" s="614"/>
      <c r="BR58" s="615"/>
      <c r="BS58" s="616"/>
      <c r="BT58" s="648"/>
      <c r="BU58" s="648"/>
      <c r="BV58" s="648"/>
      <c r="BW58" s="648"/>
      <c r="BX58" s="648"/>
      <c r="BY58" s="648"/>
      <c r="BZ58" s="648"/>
      <c r="CA58" s="648"/>
      <c r="CB58" s="648"/>
      <c r="CC58" s="648"/>
      <c r="CD58" s="648"/>
      <c r="CE58" s="648"/>
      <c r="CF58" s="648"/>
      <c r="CG58" s="619"/>
    </row>
    <row r="59" spans="1:85" ht="4.5" customHeight="1">
      <c r="A59" s="2"/>
      <c r="B59" s="872" t="s">
        <v>469</v>
      </c>
      <c r="C59" s="873"/>
      <c r="D59" s="873"/>
      <c r="E59" s="873"/>
      <c r="F59" s="873"/>
      <c r="G59" s="873"/>
      <c r="H59" s="873"/>
      <c r="I59" s="873"/>
      <c r="J59" s="874"/>
      <c r="K59" s="279" t="str">
        <f>IF(データ!$B$66&lt;&gt;"",IF(OR(AND(データ!$E$66&lt;&gt;"0",データ!$E$65&lt;&gt;$K$53,データ!$E$65&lt;&gt;$K$56),AND(データ!$F$66&lt;&gt;"0",データ!$F$65&lt;&gt;$K$53,データ!$F$65&lt;&gt;$K$56)),IF(AND(データ!$E$66&lt;&gt;"0",データ!$E$65&lt;&gt;$K$53,データ!$E$65&lt;&gt;$K$56),データ!$E$65,IF(AND(データ!$F$66&lt;&gt;"0",データ!$F$65&lt;&gt;$K$53,データ!$F$65&lt;&gt;$K$56),データ!$F$65,"")),IF(AND(データ!$G$66&lt;&gt;"0",データ!$G$65&lt;&gt;$K$53,データ!$G$65&lt;&gt;$K$56),データ!$G$65,IF(AND(データ!$H$66&lt;&gt;"0",データ!$H$65&lt;&gt;$K$53,データ!$H$65&lt;&gt;$K$56),データ!$H$65,IF(AND(データ!$I$66&lt;&gt;"0",データ!$I$65&lt;&gt;$K$53,データ!$I$65&lt;&gt;$K$56),データ!$I$65,IF(AND(データ!$J$66&lt;&gt;"0",データ!$J$65&lt;&gt;$K$53,データ!$J$65&lt;&gt;$K$56),データ!$J$65,IF(AND(データ!$K$66&lt;&gt;"0",データ!$K$65&lt;&gt;$K$53,データ!$K$65&lt;&gt;$K$56),データ!$K$65,"")))))),"")</f>
        <v/>
      </c>
      <c r="L59" s="280"/>
      <c r="M59" s="280"/>
      <c r="N59" s="280"/>
      <c r="O59" s="280"/>
      <c r="P59" s="280"/>
      <c r="Q59" s="280"/>
      <c r="R59" s="280"/>
      <c r="S59" s="280"/>
      <c r="T59" s="280"/>
      <c r="U59" s="280"/>
      <c r="V59" s="281"/>
      <c r="W59" s="422" t="str">
        <f>IF(データ!$B$66&lt;&gt;"",IF(OR(AND(データ!$E$66&lt;&gt;"0",データ!$E$65&lt;&gt;$K$53,データ!$E$65&lt;&gt;$K$56),AND(データ!$F$66&lt;&gt;"0",データ!$F$65&lt;&gt;$K$53,データ!$F$65&lt;&gt;$K$56)),IF(AND(データ!$E$66&lt;&gt;"0",データ!$E$65&lt;&gt;$K$53,データ!$E$65&lt;&gt;$K$56),データ!$E$66,IF(AND(データ!$F$66&lt;&gt;"0",データ!$F$65&lt;&gt;$K$53,データ!$F$65&lt;&gt;$K$56),データ!$F$66,"")),IF(AND(データ!$G$66&lt;&gt;"0",データ!$G$65&lt;&gt;$K$53,データ!$G$65&lt;&gt;$K$56),データ!$G$66,IF(AND(データ!$H$66&lt;&gt;"0",データ!$H$65&lt;&gt;$K$53,データ!$H$65&lt;&gt;$K$56),データ!$H$66,IF(AND(データ!$I$66&lt;&gt;"0",データ!$I$65&lt;&gt;$K$53,データ!$I$65&lt;&gt;$K$56),データ!$I$66,IF(AND(データ!$J$66&lt;&gt;"0",データ!$J$65&lt;&gt;$K$53,データ!$J$65&lt;&gt;$K$56),データ!$J$66,IF(AND(データ!$K$66&lt;&gt;"0",データ!$K$65&lt;&gt;$K$53,データ!$K$65&lt;&gt;$K$56),データ!$K$66,"")))))),"")</f>
        <v/>
      </c>
      <c r="X59" s="423"/>
      <c r="Y59" s="423"/>
      <c r="Z59" s="423"/>
      <c r="AA59" s="423"/>
      <c r="AB59" s="423"/>
      <c r="AC59" s="423"/>
      <c r="AD59" s="428"/>
      <c r="AE59" s="279" t="str">
        <f>IF(データ!$B$66&lt;&gt;"",IF(AND(データ!$H$66&lt;&gt;"0",データ!$H$65&lt;&gt;$K$53,データ!$H$65&lt;&gt;$K$56,データ!$H$65&lt;&gt;$K$59,データ!$H$65&lt;&gt;$AE$53,データ!$H$65&lt;&gt;$AE$56),データ!$H$65,IF(AND(データ!$I$66&lt;&gt;"0",データ!$I$65&lt;&gt;$K$53,データ!$I$65&lt;&gt;$K$56,データ!$I$65&lt;&gt;$K$59,データ!$I$65&lt;&gt;$AE$53,データ!$I$65&lt;&gt;$AE$56),データ!$I$65,IF(AND(データ!$J$66&lt;&gt;"0",データ!$J$65&lt;&gt;$K$53,データ!$J$65&lt;&gt;$K$56,データ!$J$65&lt;&gt;$K$59,データ!$J$65&lt;&gt;$AE$53,データ!$J$65&lt;&gt;$AE$56),データ!$J$65,IF(AND(データ!$K$66&lt;&gt;"0",データ!$K$65&lt;&gt;$K$53,データ!$K$65&lt;&gt;$K$56,データ!$K$65&lt;&gt;$K$59,データ!$K$65&lt;&gt;$AE$53,データ!$K$65&lt;&gt;$AE$56),データ!$K$65,"")))),"")</f>
        <v/>
      </c>
      <c r="AF59" s="280"/>
      <c r="AG59" s="280"/>
      <c r="AH59" s="280"/>
      <c r="AI59" s="280"/>
      <c r="AJ59" s="280"/>
      <c r="AK59" s="280"/>
      <c r="AL59" s="280"/>
      <c r="AM59" s="280"/>
      <c r="AN59" s="280"/>
      <c r="AO59" s="280"/>
      <c r="AP59" s="281"/>
      <c r="AQ59" s="422" t="str">
        <f>IF(データ!$B$66&lt;&gt;"",IF(AND(データ!$H$66&lt;&gt;"0",データ!$H$65&lt;&gt;$K$53,データ!$H$65&lt;&gt;$K$56,データ!$H$65&lt;&gt;$K$59,データ!$H$65&lt;&gt;$AE$53,データ!$H$65&lt;&gt;$AE$56),データ!$H$66,IF(AND(データ!$I$66&lt;&gt;"0",データ!$I$65&lt;&gt;$K$53,データ!$I$65&lt;&gt;$K$56,データ!$I$65&lt;&gt;$K$59,データ!$I$65&lt;&gt;$AE$53,データ!$I$65&lt;&gt;$AE$56),データ!$I$66,IF(AND(データ!$J$66&lt;&gt;"0",データ!$J$65&lt;&gt;$K$53,データ!$J$65&lt;&gt;$K$56,データ!$J$65&lt;&gt;$K$59,データ!$J$65&lt;&gt;$AE$53,データ!$J$65&lt;&gt;$AE$56),データ!$J$66,IF(AND(データ!$K$66&lt;&gt;"0",データ!$K$65&lt;&gt;$K$53,データ!$K$65&lt;&gt;$K$56,データ!$K$65&lt;&gt;$K$59,データ!$K$65&lt;&gt;$AE$53,データ!$K$65&lt;&gt;$AE$56),データ!$K$66,"")))),"")</f>
        <v/>
      </c>
      <c r="AR59" s="423"/>
      <c r="AS59" s="423"/>
      <c r="AT59" s="423"/>
      <c r="AU59" s="423"/>
      <c r="AV59" s="423"/>
      <c r="AW59" s="423"/>
      <c r="AX59" s="867"/>
      <c r="BA59" s="699"/>
      <c r="BB59" s="700"/>
      <c r="BC59" s="701"/>
      <c r="BD59" s="708" t="s">
        <v>13</v>
      </c>
      <c r="BE59" s="709"/>
      <c r="BF59" s="710"/>
      <c r="BG59" s="668" t="s">
        <v>14</v>
      </c>
      <c r="BH59" s="669"/>
      <c r="BI59" s="669"/>
      <c r="BJ59" s="669"/>
      <c r="BK59" s="669"/>
      <c r="BL59" s="669"/>
      <c r="BM59" s="669"/>
      <c r="BN59" s="669"/>
      <c r="BO59" s="669"/>
      <c r="BP59" s="670"/>
      <c r="BQ59" s="614" t="s">
        <v>15</v>
      </c>
      <c r="BR59" s="615"/>
      <c r="BS59" s="616"/>
      <c r="BT59" s="648" t="str">
        <f>IF(データ!$B$48&lt;&gt;"",IF(OR(データ!$F$48&lt;&gt;"",データ!$B$48&lt;&gt;"0"),データ!$B$48,""),"")</f>
        <v/>
      </c>
      <c r="BU59" s="648"/>
      <c r="BV59" s="648"/>
      <c r="BW59" s="648"/>
      <c r="BX59" s="648"/>
      <c r="BY59" s="648"/>
      <c r="BZ59" s="648"/>
      <c r="CA59" s="648"/>
      <c r="CB59" s="648"/>
      <c r="CC59" s="648"/>
      <c r="CD59" s="648"/>
      <c r="CE59" s="648"/>
      <c r="CF59" s="648"/>
      <c r="CG59" s="619"/>
    </row>
    <row r="60" spans="1:85" ht="4.5" customHeight="1">
      <c r="A60" s="2"/>
      <c r="B60" s="872"/>
      <c r="C60" s="873"/>
      <c r="D60" s="873"/>
      <c r="E60" s="873"/>
      <c r="F60" s="873"/>
      <c r="G60" s="873"/>
      <c r="H60" s="873"/>
      <c r="I60" s="873"/>
      <c r="J60" s="874"/>
      <c r="K60" s="282"/>
      <c r="L60" s="283"/>
      <c r="M60" s="283"/>
      <c r="N60" s="283"/>
      <c r="O60" s="283"/>
      <c r="P60" s="283"/>
      <c r="Q60" s="283"/>
      <c r="R60" s="283"/>
      <c r="S60" s="283"/>
      <c r="T60" s="283"/>
      <c r="U60" s="283"/>
      <c r="V60" s="284"/>
      <c r="W60" s="424"/>
      <c r="X60" s="425"/>
      <c r="Y60" s="425"/>
      <c r="Z60" s="425"/>
      <c r="AA60" s="425"/>
      <c r="AB60" s="425"/>
      <c r="AC60" s="425"/>
      <c r="AD60" s="429"/>
      <c r="AE60" s="282"/>
      <c r="AF60" s="283"/>
      <c r="AG60" s="283"/>
      <c r="AH60" s="283"/>
      <c r="AI60" s="283"/>
      <c r="AJ60" s="283"/>
      <c r="AK60" s="283"/>
      <c r="AL60" s="283"/>
      <c r="AM60" s="283"/>
      <c r="AN60" s="283"/>
      <c r="AO60" s="283"/>
      <c r="AP60" s="284"/>
      <c r="AQ60" s="424"/>
      <c r="AR60" s="425"/>
      <c r="AS60" s="425"/>
      <c r="AT60" s="425"/>
      <c r="AU60" s="425"/>
      <c r="AV60" s="425"/>
      <c r="AW60" s="425"/>
      <c r="AX60" s="868"/>
      <c r="BA60" s="699"/>
      <c r="BB60" s="700"/>
      <c r="BC60" s="701"/>
      <c r="BD60" s="711"/>
      <c r="BE60" s="712"/>
      <c r="BF60" s="713"/>
      <c r="BG60" s="671"/>
      <c r="BH60" s="672"/>
      <c r="BI60" s="672"/>
      <c r="BJ60" s="672"/>
      <c r="BK60" s="672"/>
      <c r="BL60" s="672"/>
      <c r="BM60" s="672"/>
      <c r="BN60" s="672"/>
      <c r="BO60" s="672"/>
      <c r="BP60" s="673"/>
      <c r="BQ60" s="614"/>
      <c r="BR60" s="615"/>
      <c r="BS60" s="616"/>
      <c r="BT60" s="648"/>
      <c r="BU60" s="648"/>
      <c r="BV60" s="648"/>
      <c r="BW60" s="648"/>
      <c r="BX60" s="648"/>
      <c r="BY60" s="648"/>
      <c r="BZ60" s="648"/>
      <c r="CA60" s="648"/>
      <c r="CB60" s="648"/>
      <c r="CC60" s="648"/>
      <c r="CD60" s="648"/>
      <c r="CE60" s="648"/>
      <c r="CF60" s="648"/>
      <c r="CG60" s="619"/>
    </row>
    <row r="61" spans="1:85" ht="4.5" customHeight="1">
      <c r="A61" s="2"/>
      <c r="B61" s="872"/>
      <c r="C61" s="873"/>
      <c r="D61" s="873"/>
      <c r="E61" s="873"/>
      <c r="F61" s="873"/>
      <c r="G61" s="873"/>
      <c r="H61" s="873"/>
      <c r="I61" s="873"/>
      <c r="J61" s="874"/>
      <c r="K61" s="285"/>
      <c r="L61" s="286"/>
      <c r="M61" s="286"/>
      <c r="N61" s="286"/>
      <c r="O61" s="286"/>
      <c r="P61" s="286"/>
      <c r="Q61" s="286"/>
      <c r="R61" s="286"/>
      <c r="S61" s="286"/>
      <c r="T61" s="286"/>
      <c r="U61" s="286"/>
      <c r="V61" s="287"/>
      <c r="W61" s="426"/>
      <c r="X61" s="427"/>
      <c r="Y61" s="427"/>
      <c r="Z61" s="427"/>
      <c r="AA61" s="427"/>
      <c r="AB61" s="427"/>
      <c r="AC61" s="427"/>
      <c r="AD61" s="430"/>
      <c r="AE61" s="285"/>
      <c r="AF61" s="286"/>
      <c r="AG61" s="286"/>
      <c r="AH61" s="286"/>
      <c r="AI61" s="286"/>
      <c r="AJ61" s="286"/>
      <c r="AK61" s="286"/>
      <c r="AL61" s="286"/>
      <c r="AM61" s="286"/>
      <c r="AN61" s="286"/>
      <c r="AO61" s="286"/>
      <c r="AP61" s="287"/>
      <c r="AQ61" s="424"/>
      <c r="AR61" s="425"/>
      <c r="AS61" s="425"/>
      <c r="AT61" s="425"/>
      <c r="AU61" s="425"/>
      <c r="AV61" s="425"/>
      <c r="AW61" s="425"/>
      <c r="AX61" s="868"/>
      <c r="BA61" s="699"/>
      <c r="BB61" s="700"/>
      <c r="BC61" s="701"/>
      <c r="BD61" s="711"/>
      <c r="BE61" s="712"/>
      <c r="BF61" s="713"/>
      <c r="BG61" s="671"/>
      <c r="BH61" s="672"/>
      <c r="BI61" s="672"/>
      <c r="BJ61" s="672"/>
      <c r="BK61" s="672"/>
      <c r="BL61" s="672"/>
      <c r="BM61" s="672"/>
      <c r="BN61" s="672"/>
      <c r="BO61" s="672"/>
      <c r="BP61" s="673"/>
      <c r="BQ61" s="614"/>
      <c r="BR61" s="615"/>
      <c r="BS61" s="616"/>
      <c r="BT61" s="648"/>
      <c r="BU61" s="648"/>
      <c r="BV61" s="648"/>
      <c r="BW61" s="648"/>
      <c r="BX61" s="648"/>
      <c r="BY61" s="648"/>
      <c r="BZ61" s="648"/>
      <c r="CA61" s="648"/>
      <c r="CB61" s="648"/>
      <c r="CC61" s="648"/>
      <c r="CD61" s="648"/>
      <c r="CE61" s="648"/>
      <c r="CF61" s="648"/>
      <c r="CG61" s="619"/>
    </row>
    <row r="62" spans="1:85" ht="4.5" customHeight="1">
      <c r="A62" s="2"/>
      <c r="B62" s="872"/>
      <c r="C62" s="873"/>
      <c r="D62" s="873"/>
      <c r="E62" s="873"/>
      <c r="F62" s="873"/>
      <c r="G62" s="873"/>
      <c r="H62" s="873"/>
      <c r="I62" s="873"/>
      <c r="J62" s="874"/>
      <c r="K62" s="431" t="s">
        <v>470</v>
      </c>
      <c r="L62" s="432"/>
      <c r="M62" s="432"/>
      <c r="N62" s="432"/>
      <c r="O62" s="432"/>
      <c r="P62" s="432"/>
      <c r="Q62" s="432"/>
      <c r="R62" s="432"/>
      <c r="S62" s="432"/>
      <c r="T62" s="432"/>
      <c r="U62" s="432"/>
      <c r="V62" s="432"/>
      <c r="W62" s="432"/>
      <c r="X62" s="432"/>
      <c r="Y62" s="432"/>
      <c r="Z62" s="432"/>
      <c r="AA62" s="432"/>
      <c r="AB62" s="432"/>
      <c r="AC62" s="432"/>
      <c r="AD62" s="433"/>
      <c r="AE62" s="990" t="str">
        <f>IF(データ!$B$66&lt;&gt;"",IF(COUNTIF(データ!$C$66:$K$66,"0")&lt;3,"他支払有り",""),"")</f>
        <v/>
      </c>
      <c r="AF62" s="991"/>
      <c r="AG62" s="991"/>
      <c r="AH62" s="991"/>
      <c r="AI62" s="991"/>
      <c r="AJ62" s="991"/>
      <c r="AK62" s="991"/>
      <c r="AL62" s="991"/>
      <c r="AM62" s="280" t="str">
        <f>IF(データ!$B$66&lt;&gt;"",IF(データ!$B$66&lt;&gt;"0",データ!$B$66,""),"")</f>
        <v/>
      </c>
      <c r="AN62" s="280"/>
      <c r="AO62" s="280"/>
      <c r="AP62" s="280"/>
      <c r="AQ62" s="280"/>
      <c r="AR62" s="280"/>
      <c r="AS62" s="280"/>
      <c r="AT62" s="280"/>
      <c r="AU62" s="280"/>
      <c r="AV62" s="280"/>
      <c r="AW62" s="280"/>
      <c r="AX62" s="924" t="s">
        <v>79</v>
      </c>
      <c r="BA62" s="699"/>
      <c r="BB62" s="700"/>
      <c r="BC62" s="701"/>
      <c r="BD62" s="711"/>
      <c r="BE62" s="712"/>
      <c r="BF62" s="713"/>
      <c r="BG62" s="674"/>
      <c r="BH62" s="675"/>
      <c r="BI62" s="675"/>
      <c r="BJ62" s="675"/>
      <c r="BK62" s="675"/>
      <c r="BL62" s="675"/>
      <c r="BM62" s="675"/>
      <c r="BN62" s="675"/>
      <c r="BO62" s="675"/>
      <c r="BP62" s="676"/>
      <c r="BQ62" s="614"/>
      <c r="BR62" s="615"/>
      <c r="BS62" s="616"/>
      <c r="BT62" s="648"/>
      <c r="BU62" s="648"/>
      <c r="BV62" s="648"/>
      <c r="BW62" s="648"/>
      <c r="BX62" s="648"/>
      <c r="BY62" s="648"/>
      <c r="BZ62" s="648"/>
      <c r="CA62" s="648"/>
      <c r="CB62" s="648"/>
      <c r="CC62" s="648"/>
      <c r="CD62" s="648"/>
      <c r="CE62" s="648"/>
      <c r="CF62" s="648"/>
      <c r="CG62" s="619"/>
    </row>
    <row r="63" spans="1:85" ht="4.5" customHeight="1">
      <c r="A63" s="2"/>
      <c r="B63" s="872"/>
      <c r="C63" s="873"/>
      <c r="D63" s="873"/>
      <c r="E63" s="873"/>
      <c r="F63" s="873"/>
      <c r="G63" s="873"/>
      <c r="H63" s="873"/>
      <c r="I63" s="873"/>
      <c r="J63" s="874"/>
      <c r="K63" s="878"/>
      <c r="L63" s="879"/>
      <c r="M63" s="879"/>
      <c r="N63" s="879"/>
      <c r="O63" s="879"/>
      <c r="P63" s="879"/>
      <c r="Q63" s="879"/>
      <c r="R63" s="879"/>
      <c r="S63" s="879"/>
      <c r="T63" s="879"/>
      <c r="U63" s="879"/>
      <c r="V63" s="879"/>
      <c r="W63" s="879"/>
      <c r="X63" s="879"/>
      <c r="Y63" s="879"/>
      <c r="Z63" s="879"/>
      <c r="AA63" s="879"/>
      <c r="AB63" s="879"/>
      <c r="AC63" s="879"/>
      <c r="AD63" s="880"/>
      <c r="AE63" s="992"/>
      <c r="AF63" s="993"/>
      <c r="AG63" s="993"/>
      <c r="AH63" s="993"/>
      <c r="AI63" s="993"/>
      <c r="AJ63" s="993"/>
      <c r="AK63" s="993"/>
      <c r="AL63" s="993"/>
      <c r="AM63" s="283"/>
      <c r="AN63" s="283"/>
      <c r="AO63" s="283"/>
      <c r="AP63" s="283"/>
      <c r="AQ63" s="283"/>
      <c r="AR63" s="283"/>
      <c r="AS63" s="283"/>
      <c r="AT63" s="283"/>
      <c r="AU63" s="283"/>
      <c r="AV63" s="283"/>
      <c r="AW63" s="283"/>
      <c r="AX63" s="768"/>
      <c r="BA63" s="699"/>
      <c r="BB63" s="700"/>
      <c r="BC63" s="701"/>
      <c r="BD63" s="711"/>
      <c r="BE63" s="712"/>
      <c r="BF63" s="713"/>
      <c r="BG63" s="686" t="s">
        <v>665</v>
      </c>
      <c r="BH63" s="688"/>
      <c r="BI63" s="688"/>
      <c r="BJ63" s="688"/>
      <c r="BK63" s="688"/>
      <c r="BL63" s="688"/>
      <c r="BM63" s="688"/>
      <c r="BN63" s="688"/>
      <c r="BO63" s="688"/>
      <c r="BP63" s="689"/>
      <c r="BQ63" s="614" t="s">
        <v>16</v>
      </c>
      <c r="BR63" s="615"/>
      <c r="BS63" s="616"/>
      <c r="BT63" s="648" t="str">
        <f>IF(データ!$B$50&lt;&gt;"",IF(OR(データ!$F$50&lt;&gt;"",データ!$B$50&lt;&gt;"0"),データ!$B$50,""),"")</f>
        <v/>
      </c>
      <c r="BU63" s="648"/>
      <c r="BV63" s="648"/>
      <c r="BW63" s="648"/>
      <c r="BX63" s="648"/>
      <c r="BY63" s="648"/>
      <c r="BZ63" s="648"/>
      <c r="CA63" s="648"/>
      <c r="CB63" s="648"/>
      <c r="CC63" s="648"/>
      <c r="CD63" s="648"/>
      <c r="CE63" s="648"/>
      <c r="CF63" s="648"/>
      <c r="CG63" s="619"/>
    </row>
    <row r="64" spans="1:85" ht="4.5" customHeight="1">
      <c r="A64" s="2"/>
      <c r="B64" s="875"/>
      <c r="C64" s="876"/>
      <c r="D64" s="876"/>
      <c r="E64" s="876"/>
      <c r="F64" s="876"/>
      <c r="G64" s="876"/>
      <c r="H64" s="876"/>
      <c r="I64" s="876"/>
      <c r="J64" s="877"/>
      <c r="K64" s="434"/>
      <c r="L64" s="435"/>
      <c r="M64" s="435"/>
      <c r="N64" s="435"/>
      <c r="O64" s="435"/>
      <c r="P64" s="435"/>
      <c r="Q64" s="435"/>
      <c r="R64" s="435"/>
      <c r="S64" s="435"/>
      <c r="T64" s="435"/>
      <c r="U64" s="435"/>
      <c r="V64" s="435"/>
      <c r="W64" s="435"/>
      <c r="X64" s="435"/>
      <c r="Y64" s="435"/>
      <c r="Z64" s="435"/>
      <c r="AA64" s="435"/>
      <c r="AB64" s="435"/>
      <c r="AC64" s="435"/>
      <c r="AD64" s="436"/>
      <c r="AE64" s="994"/>
      <c r="AF64" s="995"/>
      <c r="AG64" s="995"/>
      <c r="AH64" s="995"/>
      <c r="AI64" s="995"/>
      <c r="AJ64" s="995"/>
      <c r="AK64" s="995"/>
      <c r="AL64" s="995"/>
      <c r="AM64" s="286"/>
      <c r="AN64" s="286"/>
      <c r="AO64" s="286"/>
      <c r="AP64" s="286"/>
      <c r="AQ64" s="286"/>
      <c r="AR64" s="286"/>
      <c r="AS64" s="286"/>
      <c r="AT64" s="286"/>
      <c r="AU64" s="286"/>
      <c r="AV64" s="286"/>
      <c r="AW64" s="286"/>
      <c r="AX64" s="925"/>
      <c r="BA64" s="699"/>
      <c r="BB64" s="700"/>
      <c r="BC64" s="701"/>
      <c r="BD64" s="711"/>
      <c r="BE64" s="712"/>
      <c r="BF64" s="713"/>
      <c r="BG64" s="686"/>
      <c r="BH64" s="688"/>
      <c r="BI64" s="688"/>
      <c r="BJ64" s="688"/>
      <c r="BK64" s="688"/>
      <c r="BL64" s="688"/>
      <c r="BM64" s="688"/>
      <c r="BN64" s="688"/>
      <c r="BO64" s="688"/>
      <c r="BP64" s="689"/>
      <c r="BQ64" s="614"/>
      <c r="BR64" s="615"/>
      <c r="BS64" s="616"/>
      <c r="BT64" s="648"/>
      <c r="BU64" s="648"/>
      <c r="BV64" s="648"/>
      <c r="BW64" s="648"/>
      <c r="BX64" s="648"/>
      <c r="BY64" s="648"/>
      <c r="BZ64" s="648"/>
      <c r="CA64" s="648"/>
      <c r="CB64" s="648"/>
      <c r="CC64" s="648"/>
      <c r="CD64" s="648"/>
      <c r="CE64" s="648"/>
      <c r="CF64" s="648"/>
      <c r="CG64" s="619"/>
    </row>
    <row r="65" spans="1:89" ht="4.5" customHeight="1">
      <c r="A65" s="2"/>
      <c r="B65" s="861" t="s">
        <v>483</v>
      </c>
      <c r="C65" s="862"/>
      <c r="D65" s="862"/>
      <c r="E65" s="862"/>
      <c r="F65" s="862"/>
      <c r="G65" s="862"/>
      <c r="H65" s="862"/>
      <c r="I65" s="862"/>
      <c r="J65" s="863"/>
      <c r="K65" s="558" t="s">
        <v>181</v>
      </c>
      <c r="L65" s="559"/>
      <c r="M65" s="559"/>
      <c r="N65" s="559"/>
      <c r="O65" s="559"/>
      <c r="P65" s="559"/>
      <c r="Q65" s="559"/>
      <c r="R65" s="559"/>
      <c r="S65" s="559"/>
      <c r="T65" s="559"/>
      <c r="U65" s="559"/>
      <c r="V65" s="559"/>
      <c r="W65" s="559"/>
      <c r="X65" s="559"/>
      <c r="Y65" s="559"/>
      <c r="Z65" s="559"/>
      <c r="AA65" s="559"/>
      <c r="AB65" s="559"/>
      <c r="AC65" s="559"/>
      <c r="AD65" s="560"/>
      <c r="AE65" s="558" t="s">
        <v>180</v>
      </c>
      <c r="AF65" s="559"/>
      <c r="AG65" s="559"/>
      <c r="AH65" s="559"/>
      <c r="AI65" s="559"/>
      <c r="AJ65" s="559"/>
      <c r="AK65" s="559"/>
      <c r="AL65" s="559"/>
      <c r="AM65" s="559"/>
      <c r="AN65" s="559"/>
      <c r="AO65" s="559"/>
      <c r="AP65" s="559"/>
      <c r="AQ65" s="559"/>
      <c r="AR65" s="559"/>
      <c r="AS65" s="559"/>
      <c r="AT65" s="559"/>
      <c r="AU65" s="559"/>
      <c r="AV65" s="559"/>
      <c r="AW65" s="559"/>
      <c r="AX65" s="828"/>
      <c r="BA65" s="699"/>
      <c r="BB65" s="700"/>
      <c r="BC65" s="701"/>
      <c r="BD65" s="711"/>
      <c r="BE65" s="712"/>
      <c r="BF65" s="713"/>
      <c r="BG65" s="686"/>
      <c r="BH65" s="688"/>
      <c r="BI65" s="688"/>
      <c r="BJ65" s="688"/>
      <c r="BK65" s="688"/>
      <c r="BL65" s="688"/>
      <c r="BM65" s="688"/>
      <c r="BN65" s="688"/>
      <c r="BO65" s="688"/>
      <c r="BP65" s="689"/>
      <c r="BQ65" s="614"/>
      <c r="BR65" s="615"/>
      <c r="BS65" s="616"/>
      <c r="BT65" s="648"/>
      <c r="BU65" s="648"/>
      <c r="BV65" s="648"/>
      <c r="BW65" s="648"/>
      <c r="BX65" s="648"/>
      <c r="BY65" s="648"/>
      <c r="BZ65" s="648"/>
      <c r="CA65" s="648"/>
      <c r="CB65" s="648"/>
      <c r="CC65" s="648"/>
      <c r="CD65" s="648"/>
      <c r="CE65" s="648"/>
      <c r="CF65" s="648"/>
      <c r="CG65" s="619"/>
    </row>
    <row r="66" spans="1:89" ht="4.5" customHeight="1">
      <c r="A66" s="2"/>
      <c r="B66" s="864"/>
      <c r="C66" s="865"/>
      <c r="D66" s="865"/>
      <c r="E66" s="865"/>
      <c r="F66" s="865"/>
      <c r="G66" s="865"/>
      <c r="H66" s="865"/>
      <c r="I66" s="865"/>
      <c r="J66" s="866"/>
      <c r="K66" s="561"/>
      <c r="L66" s="562"/>
      <c r="M66" s="562"/>
      <c r="N66" s="562"/>
      <c r="O66" s="562"/>
      <c r="P66" s="562"/>
      <c r="Q66" s="562"/>
      <c r="R66" s="562"/>
      <c r="S66" s="562"/>
      <c r="T66" s="562"/>
      <c r="U66" s="562"/>
      <c r="V66" s="562"/>
      <c r="W66" s="562"/>
      <c r="X66" s="562"/>
      <c r="Y66" s="562"/>
      <c r="Z66" s="562"/>
      <c r="AA66" s="562"/>
      <c r="AB66" s="562"/>
      <c r="AC66" s="562"/>
      <c r="AD66" s="563"/>
      <c r="AE66" s="561"/>
      <c r="AF66" s="562"/>
      <c r="AG66" s="562"/>
      <c r="AH66" s="562"/>
      <c r="AI66" s="562"/>
      <c r="AJ66" s="562"/>
      <c r="AK66" s="562"/>
      <c r="AL66" s="562"/>
      <c r="AM66" s="562"/>
      <c r="AN66" s="562"/>
      <c r="AO66" s="562"/>
      <c r="AP66" s="562"/>
      <c r="AQ66" s="562"/>
      <c r="AR66" s="562"/>
      <c r="AS66" s="562"/>
      <c r="AT66" s="562"/>
      <c r="AU66" s="562"/>
      <c r="AV66" s="562"/>
      <c r="AW66" s="562"/>
      <c r="AX66" s="829"/>
      <c r="BA66" s="699"/>
      <c r="BB66" s="700"/>
      <c r="BC66" s="701"/>
      <c r="BD66" s="714"/>
      <c r="BE66" s="715"/>
      <c r="BF66" s="716"/>
      <c r="BG66" s="686"/>
      <c r="BH66" s="688"/>
      <c r="BI66" s="688"/>
      <c r="BJ66" s="688"/>
      <c r="BK66" s="688"/>
      <c r="BL66" s="688"/>
      <c r="BM66" s="688"/>
      <c r="BN66" s="688"/>
      <c r="BO66" s="688"/>
      <c r="BP66" s="689"/>
      <c r="BQ66" s="614"/>
      <c r="BR66" s="615"/>
      <c r="BS66" s="616"/>
      <c r="BT66" s="648"/>
      <c r="BU66" s="648"/>
      <c r="BV66" s="648"/>
      <c r="BW66" s="648"/>
      <c r="BX66" s="648"/>
      <c r="BY66" s="648"/>
      <c r="BZ66" s="648"/>
      <c r="CA66" s="648"/>
      <c r="CB66" s="648"/>
      <c r="CC66" s="648"/>
      <c r="CD66" s="648"/>
      <c r="CE66" s="648"/>
      <c r="CF66" s="648"/>
      <c r="CG66" s="619"/>
    </row>
    <row r="67" spans="1:89" ht="4.5" customHeight="1">
      <c r="A67" s="2"/>
      <c r="B67" s="864"/>
      <c r="C67" s="865"/>
      <c r="D67" s="865"/>
      <c r="E67" s="865"/>
      <c r="F67" s="865"/>
      <c r="G67" s="865"/>
      <c r="H67" s="865"/>
      <c r="I67" s="865"/>
      <c r="J67" s="866"/>
      <c r="K67" s="855" t="str">
        <f>IF(データ!$D$70&lt;&gt;"",IF(データ!$C$70&lt;&gt;"0",IF(COUNTIF(データ!$D$70:$H$70,"0")=5,"源泉徴収票のとおり",IF(データ!$D$70&lt;&gt;"0",データ!$D$70,"")),""),"")</f>
        <v/>
      </c>
      <c r="L67" s="856"/>
      <c r="M67" s="856"/>
      <c r="N67" s="856"/>
      <c r="O67" s="856"/>
      <c r="P67" s="856"/>
      <c r="Q67" s="856"/>
      <c r="R67" s="856"/>
      <c r="S67" s="856"/>
      <c r="T67" s="856"/>
      <c r="U67" s="856"/>
      <c r="V67" s="856"/>
      <c r="W67" s="856"/>
      <c r="X67" s="856"/>
      <c r="Y67" s="856"/>
      <c r="Z67" s="856"/>
      <c r="AA67" s="856"/>
      <c r="AB67" s="856"/>
      <c r="AC67" s="856"/>
      <c r="AD67" s="859" t="s">
        <v>182</v>
      </c>
      <c r="AE67" s="855" t="str">
        <f>IF(データ!$E$70&lt;&gt;"",IF(データ!$C$70&lt;&gt;"0",IF(COUNTIF(データ!$D$70:$H$70,"0")=5,"源泉徴収票のとおり",IF(データ!$E$70&lt;&gt;"0",データ!$E$70,"")),""),"")</f>
        <v/>
      </c>
      <c r="AF67" s="856"/>
      <c r="AG67" s="856"/>
      <c r="AH67" s="856"/>
      <c r="AI67" s="856"/>
      <c r="AJ67" s="856"/>
      <c r="AK67" s="856"/>
      <c r="AL67" s="856"/>
      <c r="AM67" s="856"/>
      <c r="AN67" s="856"/>
      <c r="AO67" s="856"/>
      <c r="AP67" s="856"/>
      <c r="AQ67" s="856"/>
      <c r="AR67" s="856"/>
      <c r="AS67" s="856"/>
      <c r="AT67" s="856"/>
      <c r="AU67" s="856"/>
      <c r="AV67" s="856"/>
      <c r="AW67" s="856"/>
      <c r="AX67" s="853" t="s">
        <v>182</v>
      </c>
      <c r="BA67" s="699"/>
      <c r="BB67" s="700"/>
      <c r="BC67" s="701"/>
      <c r="BD67" s="216" t="s">
        <v>722</v>
      </c>
      <c r="BE67" s="217"/>
      <c r="BF67" s="218"/>
      <c r="BG67" s="686" t="s">
        <v>666</v>
      </c>
      <c r="BH67" s="688"/>
      <c r="BI67" s="688"/>
      <c r="BJ67" s="688"/>
      <c r="BK67" s="688"/>
      <c r="BL67" s="688"/>
      <c r="BM67" s="688"/>
      <c r="BN67" s="688"/>
      <c r="BO67" s="688"/>
      <c r="BP67" s="689"/>
      <c r="BQ67" s="614" t="s">
        <v>17</v>
      </c>
      <c r="BR67" s="615"/>
      <c r="BS67" s="616"/>
      <c r="BT67" s="648" t="str">
        <f>IF(データ!$E$54&lt;&gt;"",IF(OR(データ!$H$54&lt;&gt;"",データ!$B$54&lt;&gt;"0",データ!$C$54&lt;&gt;"0"),データ!$E$54,""),"")</f>
        <v/>
      </c>
      <c r="BU67" s="648"/>
      <c r="BV67" s="648"/>
      <c r="BW67" s="648"/>
      <c r="BX67" s="648"/>
      <c r="BY67" s="648"/>
      <c r="BZ67" s="648"/>
      <c r="CA67" s="648"/>
      <c r="CB67" s="648"/>
      <c r="CC67" s="648"/>
      <c r="CD67" s="648"/>
      <c r="CE67" s="648"/>
      <c r="CF67" s="648"/>
      <c r="CG67" s="619"/>
    </row>
    <row r="68" spans="1:89" ht="4.5" customHeight="1">
      <c r="A68" s="2"/>
      <c r="B68" s="864"/>
      <c r="C68" s="865"/>
      <c r="D68" s="865"/>
      <c r="E68" s="865"/>
      <c r="F68" s="865"/>
      <c r="G68" s="865"/>
      <c r="H68" s="865"/>
      <c r="I68" s="865"/>
      <c r="J68" s="866"/>
      <c r="K68" s="857"/>
      <c r="L68" s="858"/>
      <c r="M68" s="858"/>
      <c r="N68" s="858"/>
      <c r="O68" s="858"/>
      <c r="P68" s="858"/>
      <c r="Q68" s="858"/>
      <c r="R68" s="858"/>
      <c r="S68" s="858"/>
      <c r="T68" s="858"/>
      <c r="U68" s="858"/>
      <c r="V68" s="858"/>
      <c r="W68" s="858"/>
      <c r="X68" s="858"/>
      <c r="Y68" s="858"/>
      <c r="Z68" s="858"/>
      <c r="AA68" s="858"/>
      <c r="AB68" s="858"/>
      <c r="AC68" s="858"/>
      <c r="AD68" s="860"/>
      <c r="AE68" s="857"/>
      <c r="AF68" s="858"/>
      <c r="AG68" s="858"/>
      <c r="AH68" s="858"/>
      <c r="AI68" s="858"/>
      <c r="AJ68" s="858"/>
      <c r="AK68" s="858"/>
      <c r="AL68" s="858"/>
      <c r="AM68" s="858"/>
      <c r="AN68" s="858"/>
      <c r="AO68" s="858"/>
      <c r="AP68" s="858"/>
      <c r="AQ68" s="858"/>
      <c r="AR68" s="858"/>
      <c r="AS68" s="858"/>
      <c r="AT68" s="858"/>
      <c r="AU68" s="858"/>
      <c r="AV68" s="858"/>
      <c r="AW68" s="858"/>
      <c r="AX68" s="854"/>
      <c r="BA68" s="699"/>
      <c r="BB68" s="700"/>
      <c r="BC68" s="701"/>
      <c r="BD68" s="219"/>
      <c r="BE68" s="220"/>
      <c r="BF68" s="221"/>
      <c r="BG68" s="686"/>
      <c r="BH68" s="688"/>
      <c r="BI68" s="688"/>
      <c r="BJ68" s="688"/>
      <c r="BK68" s="688"/>
      <c r="BL68" s="688"/>
      <c r="BM68" s="688"/>
      <c r="BN68" s="688"/>
      <c r="BO68" s="688"/>
      <c r="BP68" s="689"/>
      <c r="BQ68" s="614"/>
      <c r="BR68" s="615"/>
      <c r="BS68" s="616"/>
      <c r="BT68" s="648"/>
      <c r="BU68" s="648"/>
      <c r="BV68" s="648"/>
      <c r="BW68" s="648"/>
      <c r="BX68" s="648"/>
      <c r="BY68" s="648"/>
      <c r="BZ68" s="648"/>
      <c r="CA68" s="648"/>
      <c r="CB68" s="648"/>
      <c r="CC68" s="648"/>
      <c r="CD68" s="648"/>
      <c r="CE68" s="648"/>
      <c r="CF68" s="648"/>
      <c r="CG68" s="619"/>
    </row>
    <row r="69" spans="1:89" ht="4.5" customHeight="1">
      <c r="A69" s="2"/>
      <c r="B69" s="869" t="s">
        <v>458</v>
      </c>
      <c r="C69" s="870"/>
      <c r="D69" s="870"/>
      <c r="E69" s="870"/>
      <c r="F69" s="870"/>
      <c r="G69" s="870"/>
      <c r="H69" s="870"/>
      <c r="I69" s="870"/>
      <c r="J69" s="871"/>
      <c r="K69" s="857"/>
      <c r="L69" s="858"/>
      <c r="M69" s="858"/>
      <c r="N69" s="858"/>
      <c r="O69" s="858"/>
      <c r="P69" s="858"/>
      <c r="Q69" s="858"/>
      <c r="R69" s="858"/>
      <c r="S69" s="858"/>
      <c r="T69" s="858"/>
      <c r="U69" s="858"/>
      <c r="V69" s="858"/>
      <c r="W69" s="858"/>
      <c r="X69" s="858"/>
      <c r="Y69" s="858"/>
      <c r="Z69" s="858"/>
      <c r="AA69" s="858"/>
      <c r="AB69" s="858"/>
      <c r="AC69" s="858"/>
      <c r="AD69" s="860"/>
      <c r="AE69" s="857"/>
      <c r="AF69" s="858"/>
      <c r="AG69" s="858"/>
      <c r="AH69" s="858"/>
      <c r="AI69" s="858"/>
      <c r="AJ69" s="858"/>
      <c r="AK69" s="858"/>
      <c r="AL69" s="858"/>
      <c r="AM69" s="858"/>
      <c r="AN69" s="858"/>
      <c r="AO69" s="858"/>
      <c r="AP69" s="858"/>
      <c r="AQ69" s="858"/>
      <c r="AR69" s="858"/>
      <c r="AS69" s="858"/>
      <c r="AT69" s="858"/>
      <c r="AU69" s="858"/>
      <c r="AV69" s="858"/>
      <c r="AW69" s="858"/>
      <c r="AX69" s="854"/>
      <c r="BA69" s="699"/>
      <c r="BB69" s="700"/>
      <c r="BC69" s="701"/>
      <c r="BD69" s="219"/>
      <c r="BE69" s="220"/>
      <c r="BF69" s="221"/>
      <c r="BG69" s="686"/>
      <c r="BH69" s="688"/>
      <c r="BI69" s="688"/>
      <c r="BJ69" s="688"/>
      <c r="BK69" s="688"/>
      <c r="BL69" s="688"/>
      <c r="BM69" s="688"/>
      <c r="BN69" s="688"/>
      <c r="BO69" s="688"/>
      <c r="BP69" s="689"/>
      <c r="BQ69" s="614"/>
      <c r="BR69" s="615"/>
      <c r="BS69" s="616"/>
      <c r="BT69" s="648"/>
      <c r="BU69" s="648"/>
      <c r="BV69" s="648"/>
      <c r="BW69" s="648"/>
      <c r="BX69" s="648"/>
      <c r="BY69" s="648"/>
      <c r="BZ69" s="648"/>
      <c r="CA69" s="648"/>
      <c r="CB69" s="648"/>
      <c r="CC69" s="648"/>
      <c r="CD69" s="648"/>
      <c r="CE69" s="648"/>
      <c r="CF69" s="648"/>
      <c r="CG69" s="619"/>
    </row>
    <row r="70" spans="1:89" ht="4.5" customHeight="1">
      <c r="A70" s="2"/>
      <c r="B70" s="869"/>
      <c r="C70" s="870"/>
      <c r="D70" s="870"/>
      <c r="E70" s="870"/>
      <c r="F70" s="870"/>
      <c r="G70" s="870"/>
      <c r="H70" s="870"/>
      <c r="I70" s="870"/>
      <c r="J70" s="871"/>
      <c r="K70" s="558" t="s">
        <v>179</v>
      </c>
      <c r="L70" s="559"/>
      <c r="M70" s="559"/>
      <c r="N70" s="559"/>
      <c r="O70" s="559"/>
      <c r="P70" s="559"/>
      <c r="Q70" s="559"/>
      <c r="R70" s="559"/>
      <c r="S70" s="559"/>
      <c r="T70" s="559"/>
      <c r="U70" s="559"/>
      <c r="V70" s="559"/>
      <c r="W70" s="559"/>
      <c r="X70" s="559"/>
      <c r="Y70" s="559"/>
      <c r="Z70" s="559"/>
      <c r="AA70" s="559"/>
      <c r="AB70" s="559"/>
      <c r="AC70" s="559"/>
      <c r="AD70" s="560"/>
      <c r="AE70" s="558" t="s">
        <v>178</v>
      </c>
      <c r="AF70" s="559"/>
      <c r="AG70" s="559"/>
      <c r="AH70" s="559"/>
      <c r="AI70" s="559"/>
      <c r="AJ70" s="559"/>
      <c r="AK70" s="559"/>
      <c r="AL70" s="559"/>
      <c r="AM70" s="559"/>
      <c r="AN70" s="559"/>
      <c r="AO70" s="559"/>
      <c r="AP70" s="559"/>
      <c r="AQ70" s="559"/>
      <c r="AR70" s="559"/>
      <c r="AS70" s="559"/>
      <c r="AT70" s="559"/>
      <c r="AU70" s="559"/>
      <c r="AV70" s="559"/>
      <c r="AW70" s="559"/>
      <c r="AX70" s="828"/>
      <c r="BA70" s="699"/>
      <c r="BB70" s="700"/>
      <c r="BC70" s="701"/>
      <c r="BD70" s="219"/>
      <c r="BE70" s="220"/>
      <c r="BF70" s="221"/>
      <c r="BG70" s="686"/>
      <c r="BH70" s="688"/>
      <c r="BI70" s="688"/>
      <c r="BJ70" s="688"/>
      <c r="BK70" s="688"/>
      <c r="BL70" s="688"/>
      <c r="BM70" s="688"/>
      <c r="BN70" s="688"/>
      <c r="BO70" s="688"/>
      <c r="BP70" s="689"/>
      <c r="BQ70" s="614"/>
      <c r="BR70" s="615"/>
      <c r="BS70" s="616"/>
      <c r="BT70" s="648"/>
      <c r="BU70" s="648"/>
      <c r="BV70" s="648"/>
      <c r="BW70" s="648"/>
      <c r="BX70" s="648"/>
      <c r="BY70" s="648"/>
      <c r="BZ70" s="648"/>
      <c r="CA70" s="648"/>
      <c r="CB70" s="648"/>
      <c r="CC70" s="648"/>
      <c r="CD70" s="648"/>
      <c r="CE70" s="648"/>
      <c r="CF70" s="648"/>
      <c r="CG70" s="619"/>
    </row>
    <row r="71" spans="1:89" ht="4.5" customHeight="1">
      <c r="A71" s="2"/>
      <c r="B71" s="869"/>
      <c r="C71" s="870"/>
      <c r="D71" s="870"/>
      <c r="E71" s="870"/>
      <c r="F71" s="870"/>
      <c r="G71" s="870"/>
      <c r="H71" s="870"/>
      <c r="I71" s="870"/>
      <c r="J71" s="871"/>
      <c r="K71" s="561"/>
      <c r="L71" s="562"/>
      <c r="M71" s="562"/>
      <c r="N71" s="562"/>
      <c r="O71" s="562"/>
      <c r="P71" s="562"/>
      <c r="Q71" s="562"/>
      <c r="R71" s="562"/>
      <c r="S71" s="562"/>
      <c r="T71" s="562"/>
      <c r="U71" s="562"/>
      <c r="V71" s="562"/>
      <c r="W71" s="562"/>
      <c r="X71" s="562"/>
      <c r="Y71" s="562"/>
      <c r="Z71" s="562"/>
      <c r="AA71" s="562"/>
      <c r="AB71" s="562"/>
      <c r="AC71" s="562"/>
      <c r="AD71" s="563"/>
      <c r="AE71" s="561"/>
      <c r="AF71" s="562"/>
      <c r="AG71" s="562"/>
      <c r="AH71" s="562"/>
      <c r="AI71" s="562"/>
      <c r="AJ71" s="562"/>
      <c r="AK71" s="562"/>
      <c r="AL71" s="562"/>
      <c r="AM71" s="562"/>
      <c r="AN71" s="562"/>
      <c r="AO71" s="562"/>
      <c r="AP71" s="562"/>
      <c r="AQ71" s="562"/>
      <c r="AR71" s="562"/>
      <c r="AS71" s="562"/>
      <c r="AT71" s="562"/>
      <c r="AU71" s="562"/>
      <c r="AV71" s="562"/>
      <c r="AW71" s="562"/>
      <c r="AX71" s="829"/>
      <c r="BA71" s="699"/>
      <c r="BB71" s="700"/>
      <c r="BC71" s="701"/>
      <c r="BD71" s="219"/>
      <c r="BE71" s="220"/>
      <c r="BF71" s="221"/>
      <c r="BG71" s="686" t="s">
        <v>667</v>
      </c>
      <c r="BH71" s="688"/>
      <c r="BI71" s="688"/>
      <c r="BJ71" s="688"/>
      <c r="BK71" s="688"/>
      <c r="BL71" s="688"/>
      <c r="BM71" s="688"/>
      <c r="BN71" s="688"/>
      <c r="BO71" s="688"/>
      <c r="BP71" s="689"/>
      <c r="BQ71" s="614" t="s">
        <v>18</v>
      </c>
      <c r="BR71" s="615"/>
      <c r="BS71" s="616"/>
      <c r="BT71" s="648" t="str">
        <f>IF(データ!$E$55&lt;&gt;"",IF(OR(データ!$H$55&lt;&gt;"",データ!$B$55&lt;&gt;"0",データ!$C$55&lt;&gt;"0"),データ!$E$55,""),"")</f>
        <v/>
      </c>
      <c r="BU71" s="648"/>
      <c r="BV71" s="648"/>
      <c r="BW71" s="648"/>
      <c r="BX71" s="648"/>
      <c r="BY71" s="648"/>
      <c r="BZ71" s="648"/>
      <c r="CA71" s="648"/>
      <c r="CB71" s="648"/>
      <c r="CC71" s="648"/>
      <c r="CD71" s="648"/>
      <c r="CE71" s="648"/>
      <c r="CF71" s="648"/>
      <c r="CG71" s="619"/>
    </row>
    <row r="72" spans="1:89" ht="4.5" customHeight="1">
      <c r="A72" s="2"/>
      <c r="B72" s="869"/>
      <c r="C72" s="870"/>
      <c r="D72" s="870"/>
      <c r="E72" s="870"/>
      <c r="F72" s="870"/>
      <c r="G72" s="870"/>
      <c r="H72" s="870"/>
      <c r="I72" s="870"/>
      <c r="J72" s="871"/>
      <c r="K72" s="855" t="str">
        <f>IF(データ!$F$70&lt;&gt;"",IF(データ!$C$70&lt;&gt;"0",IF(COUNTIF(データ!$D$70:$H$70,"0")=5,"源泉徴収票のとおり",IF(データ!$F$70&lt;&gt;"0",データ!$F$70,"")),""),"")</f>
        <v/>
      </c>
      <c r="L72" s="856"/>
      <c r="M72" s="856"/>
      <c r="N72" s="856"/>
      <c r="O72" s="856"/>
      <c r="P72" s="856"/>
      <c r="Q72" s="856"/>
      <c r="R72" s="856"/>
      <c r="S72" s="856"/>
      <c r="T72" s="856"/>
      <c r="U72" s="856"/>
      <c r="V72" s="856"/>
      <c r="W72" s="856"/>
      <c r="X72" s="856"/>
      <c r="Y72" s="856"/>
      <c r="Z72" s="856"/>
      <c r="AA72" s="856"/>
      <c r="AB72" s="856"/>
      <c r="AC72" s="856"/>
      <c r="AD72" s="859" t="s">
        <v>182</v>
      </c>
      <c r="AE72" s="855" t="str">
        <f>IF(データ!$G$70&lt;&gt;"",IF(データ!$C$70&lt;&gt;"0",IF(COUNTIF(データ!$D$70:$H$70,"0")=5,"源泉徴収票のとおり",IF(データ!$G$70&lt;&gt;"0",データ!$G$70,"")),""),"")</f>
        <v/>
      </c>
      <c r="AF72" s="856"/>
      <c r="AG72" s="856"/>
      <c r="AH72" s="856"/>
      <c r="AI72" s="856"/>
      <c r="AJ72" s="856"/>
      <c r="AK72" s="856"/>
      <c r="AL72" s="856"/>
      <c r="AM72" s="856"/>
      <c r="AN72" s="856"/>
      <c r="AO72" s="856"/>
      <c r="AP72" s="856"/>
      <c r="AQ72" s="856"/>
      <c r="AR72" s="856"/>
      <c r="AS72" s="856"/>
      <c r="AT72" s="856"/>
      <c r="AU72" s="856"/>
      <c r="AV72" s="856"/>
      <c r="AW72" s="856"/>
      <c r="AX72" s="853" t="s">
        <v>182</v>
      </c>
      <c r="BA72" s="699"/>
      <c r="BB72" s="700"/>
      <c r="BC72" s="701"/>
      <c r="BD72" s="219"/>
      <c r="BE72" s="220"/>
      <c r="BF72" s="221"/>
      <c r="BG72" s="686"/>
      <c r="BH72" s="688"/>
      <c r="BI72" s="688"/>
      <c r="BJ72" s="688"/>
      <c r="BK72" s="688"/>
      <c r="BL72" s="688"/>
      <c r="BM72" s="688"/>
      <c r="BN72" s="688"/>
      <c r="BO72" s="688"/>
      <c r="BP72" s="689"/>
      <c r="BQ72" s="614"/>
      <c r="BR72" s="615"/>
      <c r="BS72" s="616"/>
      <c r="BT72" s="648"/>
      <c r="BU72" s="648"/>
      <c r="BV72" s="648"/>
      <c r="BW72" s="648"/>
      <c r="BX72" s="648"/>
      <c r="BY72" s="648"/>
      <c r="BZ72" s="648"/>
      <c r="CA72" s="648"/>
      <c r="CB72" s="648"/>
      <c r="CC72" s="648"/>
      <c r="CD72" s="648"/>
      <c r="CE72" s="648"/>
      <c r="CF72" s="648"/>
      <c r="CG72" s="619"/>
    </row>
    <row r="73" spans="1:89" ht="4.5" customHeight="1">
      <c r="A73" s="2"/>
      <c r="B73" s="869" t="s">
        <v>468</v>
      </c>
      <c r="C73" s="870"/>
      <c r="D73" s="870"/>
      <c r="E73" s="870"/>
      <c r="F73" s="870"/>
      <c r="G73" s="870"/>
      <c r="H73" s="870"/>
      <c r="I73" s="870"/>
      <c r="J73" s="871"/>
      <c r="K73" s="857"/>
      <c r="L73" s="858"/>
      <c r="M73" s="858"/>
      <c r="N73" s="858"/>
      <c r="O73" s="858"/>
      <c r="P73" s="858"/>
      <c r="Q73" s="858"/>
      <c r="R73" s="858"/>
      <c r="S73" s="858"/>
      <c r="T73" s="858"/>
      <c r="U73" s="858"/>
      <c r="V73" s="858"/>
      <c r="W73" s="858"/>
      <c r="X73" s="858"/>
      <c r="Y73" s="858"/>
      <c r="Z73" s="858"/>
      <c r="AA73" s="858"/>
      <c r="AB73" s="858"/>
      <c r="AC73" s="858"/>
      <c r="AD73" s="860"/>
      <c r="AE73" s="857"/>
      <c r="AF73" s="858"/>
      <c r="AG73" s="858"/>
      <c r="AH73" s="858"/>
      <c r="AI73" s="858"/>
      <c r="AJ73" s="858"/>
      <c r="AK73" s="858"/>
      <c r="AL73" s="858"/>
      <c r="AM73" s="858"/>
      <c r="AN73" s="858"/>
      <c r="AO73" s="858"/>
      <c r="AP73" s="858"/>
      <c r="AQ73" s="858"/>
      <c r="AR73" s="858"/>
      <c r="AS73" s="858"/>
      <c r="AT73" s="858"/>
      <c r="AU73" s="858"/>
      <c r="AV73" s="858"/>
      <c r="AW73" s="858"/>
      <c r="AX73" s="854"/>
      <c r="BA73" s="699"/>
      <c r="BB73" s="700"/>
      <c r="BC73" s="701"/>
      <c r="BD73" s="219"/>
      <c r="BE73" s="220"/>
      <c r="BF73" s="221"/>
      <c r="BG73" s="686"/>
      <c r="BH73" s="688"/>
      <c r="BI73" s="688"/>
      <c r="BJ73" s="688"/>
      <c r="BK73" s="688"/>
      <c r="BL73" s="688"/>
      <c r="BM73" s="688"/>
      <c r="BN73" s="688"/>
      <c r="BO73" s="688"/>
      <c r="BP73" s="689"/>
      <c r="BQ73" s="614"/>
      <c r="BR73" s="615"/>
      <c r="BS73" s="616"/>
      <c r="BT73" s="648"/>
      <c r="BU73" s="648"/>
      <c r="BV73" s="648"/>
      <c r="BW73" s="648"/>
      <c r="BX73" s="648"/>
      <c r="BY73" s="648"/>
      <c r="BZ73" s="648"/>
      <c r="CA73" s="648"/>
      <c r="CB73" s="648"/>
      <c r="CC73" s="648"/>
      <c r="CD73" s="648"/>
      <c r="CE73" s="648"/>
      <c r="CF73" s="648"/>
      <c r="CG73" s="619"/>
    </row>
    <row r="74" spans="1:89" ht="4.5" customHeight="1">
      <c r="A74" s="2"/>
      <c r="B74" s="869"/>
      <c r="C74" s="870"/>
      <c r="D74" s="870"/>
      <c r="E74" s="870"/>
      <c r="F74" s="870"/>
      <c r="G74" s="870"/>
      <c r="H74" s="870"/>
      <c r="I74" s="870"/>
      <c r="J74" s="871"/>
      <c r="K74" s="857"/>
      <c r="L74" s="858"/>
      <c r="M74" s="858"/>
      <c r="N74" s="858"/>
      <c r="O74" s="858"/>
      <c r="P74" s="858"/>
      <c r="Q74" s="858"/>
      <c r="R74" s="858"/>
      <c r="S74" s="858"/>
      <c r="T74" s="858"/>
      <c r="U74" s="858"/>
      <c r="V74" s="858"/>
      <c r="W74" s="858"/>
      <c r="X74" s="858"/>
      <c r="Y74" s="858"/>
      <c r="Z74" s="858"/>
      <c r="AA74" s="858"/>
      <c r="AB74" s="858"/>
      <c r="AC74" s="858"/>
      <c r="AD74" s="860"/>
      <c r="AE74" s="857"/>
      <c r="AF74" s="858"/>
      <c r="AG74" s="858"/>
      <c r="AH74" s="858"/>
      <c r="AI74" s="858"/>
      <c r="AJ74" s="858"/>
      <c r="AK74" s="858"/>
      <c r="AL74" s="858"/>
      <c r="AM74" s="858"/>
      <c r="AN74" s="858"/>
      <c r="AO74" s="858"/>
      <c r="AP74" s="858"/>
      <c r="AQ74" s="858"/>
      <c r="AR74" s="858"/>
      <c r="AS74" s="858"/>
      <c r="AT74" s="858"/>
      <c r="AU74" s="858"/>
      <c r="AV74" s="858"/>
      <c r="AW74" s="858"/>
      <c r="AX74" s="854"/>
      <c r="BA74" s="699"/>
      <c r="BB74" s="700"/>
      <c r="BC74" s="701"/>
      <c r="BD74" s="222"/>
      <c r="BE74" s="223"/>
      <c r="BF74" s="224"/>
      <c r="BG74" s="717"/>
      <c r="BH74" s="718"/>
      <c r="BI74" s="718"/>
      <c r="BJ74" s="718"/>
      <c r="BK74" s="718"/>
      <c r="BL74" s="718"/>
      <c r="BM74" s="718"/>
      <c r="BN74" s="718"/>
      <c r="BO74" s="718"/>
      <c r="BP74" s="719"/>
      <c r="BQ74" s="614"/>
      <c r="BR74" s="615"/>
      <c r="BS74" s="616"/>
      <c r="BT74" s="648"/>
      <c r="BU74" s="648"/>
      <c r="BV74" s="648"/>
      <c r="BW74" s="648"/>
      <c r="BX74" s="648"/>
      <c r="BY74" s="648"/>
      <c r="BZ74" s="648"/>
      <c r="CA74" s="648"/>
      <c r="CB74" s="648"/>
      <c r="CC74" s="648"/>
      <c r="CD74" s="648"/>
      <c r="CE74" s="648"/>
      <c r="CF74" s="648"/>
      <c r="CG74" s="619"/>
    </row>
    <row r="75" spans="1:89" ht="4.5" customHeight="1">
      <c r="A75" s="2"/>
      <c r="B75" s="869"/>
      <c r="C75" s="870"/>
      <c r="D75" s="870"/>
      <c r="E75" s="870"/>
      <c r="F75" s="870"/>
      <c r="G75" s="870"/>
      <c r="H75" s="870"/>
      <c r="I75" s="870"/>
      <c r="J75" s="871"/>
      <c r="K75" s="558" t="s">
        <v>177</v>
      </c>
      <c r="L75" s="559"/>
      <c r="M75" s="559"/>
      <c r="N75" s="559"/>
      <c r="O75" s="559"/>
      <c r="P75" s="559"/>
      <c r="Q75" s="559"/>
      <c r="R75" s="559"/>
      <c r="S75" s="559"/>
      <c r="T75" s="559"/>
      <c r="U75" s="559"/>
      <c r="V75" s="559"/>
      <c r="W75" s="559"/>
      <c r="X75" s="559"/>
      <c r="Y75" s="559"/>
      <c r="Z75" s="559"/>
      <c r="AA75" s="559"/>
      <c r="AB75" s="559"/>
      <c r="AC75" s="559"/>
      <c r="AD75" s="560"/>
      <c r="AE75" s="883"/>
      <c r="AF75" s="884"/>
      <c r="AG75" s="884"/>
      <c r="AH75" s="884"/>
      <c r="AI75" s="884"/>
      <c r="AJ75" s="884"/>
      <c r="AK75" s="884"/>
      <c r="AL75" s="884"/>
      <c r="AM75" s="884"/>
      <c r="AN75" s="884"/>
      <c r="AO75" s="884"/>
      <c r="AP75" s="884"/>
      <c r="AQ75" s="884"/>
      <c r="AR75" s="884"/>
      <c r="AS75" s="884"/>
      <c r="AT75" s="884"/>
      <c r="AU75" s="884"/>
      <c r="AV75" s="884"/>
      <c r="AW75" s="884"/>
      <c r="AX75" s="885"/>
      <c r="BA75" s="699"/>
      <c r="BB75" s="700"/>
      <c r="BC75" s="701"/>
      <c r="BD75" s="668" t="s">
        <v>668</v>
      </c>
      <c r="BE75" s="669"/>
      <c r="BF75" s="669"/>
      <c r="BG75" s="669"/>
      <c r="BH75" s="669"/>
      <c r="BI75" s="669"/>
      <c r="BJ75" s="669"/>
      <c r="BK75" s="669"/>
      <c r="BL75" s="669"/>
      <c r="BM75" s="669"/>
      <c r="BN75" s="669"/>
      <c r="BO75" s="669"/>
      <c r="BP75" s="670"/>
      <c r="BQ75" s="614" t="s">
        <v>19</v>
      </c>
      <c r="BR75" s="615"/>
      <c r="BS75" s="616"/>
      <c r="BT75" s="648" t="str">
        <f>IF(データ!$E$56&lt;&gt;"",IF(OR(データ!$H$56&lt;&gt;"",データ!$B$56&lt;&gt;"0",データ!$C$56&lt;&gt;"0"),データ!$E$56,""),"")</f>
        <v/>
      </c>
      <c r="BU75" s="648"/>
      <c r="BV75" s="648"/>
      <c r="BW75" s="648"/>
      <c r="BX75" s="648"/>
      <c r="BY75" s="648"/>
      <c r="BZ75" s="648"/>
      <c r="CA75" s="648"/>
      <c r="CB75" s="648"/>
      <c r="CC75" s="648"/>
      <c r="CD75" s="648"/>
      <c r="CE75" s="648"/>
      <c r="CF75" s="648"/>
      <c r="CG75" s="619"/>
    </row>
    <row r="76" spans="1:89" ht="4.5" customHeight="1">
      <c r="A76" s="2"/>
      <c r="B76" s="869"/>
      <c r="C76" s="870"/>
      <c r="D76" s="870"/>
      <c r="E76" s="870"/>
      <c r="F76" s="870"/>
      <c r="G76" s="870"/>
      <c r="H76" s="870"/>
      <c r="I76" s="870"/>
      <c r="J76" s="871"/>
      <c r="K76" s="561"/>
      <c r="L76" s="562"/>
      <c r="M76" s="562"/>
      <c r="N76" s="562"/>
      <c r="O76" s="562"/>
      <c r="P76" s="562"/>
      <c r="Q76" s="562"/>
      <c r="R76" s="562"/>
      <c r="S76" s="562"/>
      <c r="T76" s="562"/>
      <c r="U76" s="562"/>
      <c r="V76" s="562"/>
      <c r="W76" s="562"/>
      <c r="X76" s="562"/>
      <c r="Y76" s="562"/>
      <c r="Z76" s="562"/>
      <c r="AA76" s="562"/>
      <c r="AB76" s="562"/>
      <c r="AC76" s="562"/>
      <c r="AD76" s="563"/>
      <c r="AE76" s="886"/>
      <c r="AF76" s="887"/>
      <c r="AG76" s="887"/>
      <c r="AH76" s="887"/>
      <c r="AI76" s="887"/>
      <c r="AJ76" s="887"/>
      <c r="AK76" s="887"/>
      <c r="AL76" s="887"/>
      <c r="AM76" s="887"/>
      <c r="AN76" s="887"/>
      <c r="AO76" s="887"/>
      <c r="AP76" s="887"/>
      <c r="AQ76" s="887"/>
      <c r="AR76" s="887"/>
      <c r="AS76" s="887"/>
      <c r="AT76" s="887"/>
      <c r="AU76" s="887"/>
      <c r="AV76" s="887"/>
      <c r="AW76" s="887"/>
      <c r="AX76" s="888"/>
      <c r="BA76" s="699"/>
      <c r="BB76" s="700"/>
      <c r="BC76" s="701"/>
      <c r="BD76" s="671"/>
      <c r="BE76" s="672"/>
      <c r="BF76" s="672"/>
      <c r="BG76" s="672"/>
      <c r="BH76" s="672"/>
      <c r="BI76" s="672"/>
      <c r="BJ76" s="672"/>
      <c r="BK76" s="672"/>
      <c r="BL76" s="672"/>
      <c r="BM76" s="672"/>
      <c r="BN76" s="672"/>
      <c r="BO76" s="672"/>
      <c r="BP76" s="673"/>
      <c r="BQ76" s="614"/>
      <c r="BR76" s="615"/>
      <c r="BS76" s="616"/>
      <c r="BT76" s="648"/>
      <c r="BU76" s="648"/>
      <c r="BV76" s="648"/>
      <c r="BW76" s="648"/>
      <c r="BX76" s="648"/>
      <c r="BY76" s="648"/>
      <c r="BZ76" s="648"/>
      <c r="CA76" s="648"/>
      <c r="CB76" s="648"/>
      <c r="CC76" s="648"/>
      <c r="CD76" s="648"/>
      <c r="CE76" s="648"/>
      <c r="CF76" s="648"/>
      <c r="CG76" s="619"/>
    </row>
    <row r="77" spans="1:89" ht="4.5" customHeight="1">
      <c r="A77" s="2"/>
      <c r="B77" s="869"/>
      <c r="C77" s="870"/>
      <c r="D77" s="870"/>
      <c r="E77" s="870"/>
      <c r="F77" s="870"/>
      <c r="G77" s="870"/>
      <c r="H77" s="870"/>
      <c r="I77" s="870"/>
      <c r="J77" s="871"/>
      <c r="K77" s="855" t="str">
        <f>IF(データ!$H$70&lt;&gt;"",IF(データ!$C$70&lt;&gt;"0",IF(COUNTIF(データ!$D$70:$H$70,"0")=5,"源泉徴収票のとおり",IF(データ!$H$70&lt;&gt;"0",データ!$H$70,"")),""),"")</f>
        <v/>
      </c>
      <c r="L77" s="856"/>
      <c r="M77" s="856"/>
      <c r="N77" s="856"/>
      <c r="O77" s="856"/>
      <c r="P77" s="856"/>
      <c r="Q77" s="856"/>
      <c r="R77" s="856"/>
      <c r="S77" s="856"/>
      <c r="T77" s="856"/>
      <c r="U77" s="856"/>
      <c r="V77" s="856"/>
      <c r="W77" s="856"/>
      <c r="X77" s="856"/>
      <c r="Y77" s="856"/>
      <c r="Z77" s="856"/>
      <c r="AA77" s="856"/>
      <c r="AB77" s="856"/>
      <c r="AC77" s="856"/>
      <c r="AD77" s="859" t="s">
        <v>182</v>
      </c>
      <c r="AE77" s="886"/>
      <c r="AF77" s="887"/>
      <c r="AG77" s="887"/>
      <c r="AH77" s="887"/>
      <c r="AI77" s="887"/>
      <c r="AJ77" s="887"/>
      <c r="AK77" s="887"/>
      <c r="AL77" s="887"/>
      <c r="AM77" s="887"/>
      <c r="AN77" s="887"/>
      <c r="AO77" s="887"/>
      <c r="AP77" s="887"/>
      <c r="AQ77" s="887"/>
      <c r="AR77" s="887"/>
      <c r="AS77" s="887"/>
      <c r="AT77" s="887"/>
      <c r="AU77" s="887"/>
      <c r="AV77" s="887"/>
      <c r="AW77" s="887"/>
      <c r="AX77" s="888"/>
      <c r="BA77" s="699"/>
      <c r="BB77" s="700"/>
      <c r="BC77" s="701"/>
      <c r="BD77" s="671"/>
      <c r="BE77" s="672"/>
      <c r="BF77" s="672"/>
      <c r="BG77" s="672"/>
      <c r="BH77" s="672"/>
      <c r="BI77" s="672"/>
      <c r="BJ77" s="672"/>
      <c r="BK77" s="672"/>
      <c r="BL77" s="672"/>
      <c r="BM77" s="672"/>
      <c r="BN77" s="672"/>
      <c r="BO77" s="672"/>
      <c r="BP77" s="673"/>
      <c r="BQ77" s="614"/>
      <c r="BR77" s="615"/>
      <c r="BS77" s="616"/>
      <c r="BT77" s="648"/>
      <c r="BU77" s="648"/>
      <c r="BV77" s="648"/>
      <c r="BW77" s="648"/>
      <c r="BX77" s="648"/>
      <c r="BY77" s="648"/>
      <c r="BZ77" s="648"/>
      <c r="CA77" s="648"/>
      <c r="CB77" s="648"/>
      <c r="CC77" s="648"/>
      <c r="CD77" s="648"/>
      <c r="CE77" s="648"/>
      <c r="CF77" s="648"/>
      <c r="CG77" s="619"/>
      <c r="CK77" s="70"/>
    </row>
    <row r="78" spans="1:89" ht="4.5" customHeight="1">
      <c r="A78" s="2"/>
      <c r="B78" s="149"/>
      <c r="C78" s="88"/>
      <c r="D78" s="88"/>
      <c r="E78" s="88"/>
      <c r="F78" s="88"/>
      <c r="G78" s="88"/>
      <c r="H78" s="88"/>
      <c r="I78" s="88"/>
      <c r="J78" s="88"/>
      <c r="K78" s="857"/>
      <c r="L78" s="858"/>
      <c r="M78" s="858"/>
      <c r="N78" s="858"/>
      <c r="O78" s="858"/>
      <c r="P78" s="858"/>
      <c r="Q78" s="858"/>
      <c r="R78" s="858"/>
      <c r="S78" s="858"/>
      <c r="T78" s="858"/>
      <c r="U78" s="858"/>
      <c r="V78" s="858"/>
      <c r="W78" s="858"/>
      <c r="X78" s="858"/>
      <c r="Y78" s="858"/>
      <c r="Z78" s="858"/>
      <c r="AA78" s="858"/>
      <c r="AB78" s="858"/>
      <c r="AC78" s="858"/>
      <c r="AD78" s="860"/>
      <c r="AE78" s="886"/>
      <c r="AF78" s="887"/>
      <c r="AG78" s="887"/>
      <c r="AH78" s="887"/>
      <c r="AI78" s="887"/>
      <c r="AJ78" s="887"/>
      <c r="AK78" s="887"/>
      <c r="AL78" s="887"/>
      <c r="AM78" s="887"/>
      <c r="AN78" s="887"/>
      <c r="AO78" s="887"/>
      <c r="AP78" s="887"/>
      <c r="AQ78" s="887"/>
      <c r="AR78" s="887"/>
      <c r="AS78" s="887"/>
      <c r="AT78" s="887"/>
      <c r="AU78" s="887"/>
      <c r="AV78" s="887"/>
      <c r="AW78" s="887"/>
      <c r="AX78" s="888"/>
      <c r="BA78" s="702"/>
      <c r="BB78" s="703"/>
      <c r="BC78" s="704"/>
      <c r="BD78" s="674"/>
      <c r="BE78" s="675"/>
      <c r="BF78" s="675"/>
      <c r="BG78" s="675"/>
      <c r="BH78" s="675"/>
      <c r="BI78" s="675"/>
      <c r="BJ78" s="675"/>
      <c r="BK78" s="675"/>
      <c r="BL78" s="675"/>
      <c r="BM78" s="675"/>
      <c r="BN78" s="675"/>
      <c r="BO78" s="675"/>
      <c r="BP78" s="676"/>
      <c r="BQ78" s="614"/>
      <c r="BR78" s="615"/>
      <c r="BS78" s="616"/>
      <c r="BT78" s="648"/>
      <c r="BU78" s="648"/>
      <c r="BV78" s="648"/>
      <c r="BW78" s="648"/>
      <c r="BX78" s="648"/>
      <c r="BY78" s="648"/>
      <c r="BZ78" s="648"/>
      <c r="CA78" s="648"/>
      <c r="CB78" s="648"/>
      <c r="CC78" s="648"/>
      <c r="CD78" s="648"/>
      <c r="CE78" s="648"/>
      <c r="CF78" s="648"/>
      <c r="CG78" s="619"/>
      <c r="CK78" s="70"/>
    </row>
    <row r="79" spans="1:89" ht="4.5" customHeight="1">
      <c r="A79" s="2"/>
      <c r="B79" s="154"/>
      <c r="C79" s="150"/>
      <c r="D79" s="150"/>
      <c r="E79" s="150"/>
      <c r="F79" s="150"/>
      <c r="G79" s="150"/>
      <c r="H79" s="150"/>
      <c r="I79" s="150"/>
      <c r="J79" s="150"/>
      <c r="K79" s="892"/>
      <c r="L79" s="893"/>
      <c r="M79" s="893"/>
      <c r="N79" s="893"/>
      <c r="O79" s="893"/>
      <c r="P79" s="893"/>
      <c r="Q79" s="893"/>
      <c r="R79" s="893"/>
      <c r="S79" s="893"/>
      <c r="T79" s="893"/>
      <c r="U79" s="893"/>
      <c r="V79" s="893"/>
      <c r="W79" s="893"/>
      <c r="X79" s="893"/>
      <c r="Y79" s="893"/>
      <c r="Z79" s="893"/>
      <c r="AA79" s="893"/>
      <c r="AB79" s="893"/>
      <c r="AC79" s="893"/>
      <c r="AD79" s="894"/>
      <c r="AE79" s="889"/>
      <c r="AF79" s="890"/>
      <c r="AG79" s="890"/>
      <c r="AH79" s="890"/>
      <c r="AI79" s="890"/>
      <c r="AJ79" s="890"/>
      <c r="AK79" s="890"/>
      <c r="AL79" s="890"/>
      <c r="AM79" s="890"/>
      <c r="AN79" s="890"/>
      <c r="AO79" s="890"/>
      <c r="AP79" s="890"/>
      <c r="AQ79" s="890"/>
      <c r="AR79" s="890"/>
      <c r="AS79" s="890"/>
      <c r="AT79" s="890"/>
      <c r="AU79" s="890"/>
      <c r="AV79" s="890"/>
      <c r="AW79" s="890"/>
      <c r="AX79" s="891"/>
      <c r="BA79" s="696" t="s">
        <v>20</v>
      </c>
      <c r="BB79" s="697"/>
      <c r="BC79" s="698"/>
      <c r="BD79" s="672" t="s">
        <v>8</v>
      </c>
      <c r="BE79" s="672"/>
      <c r="BF79" s="672"/>
      <c r="BG79" s="671" t="s">
        <v>669</v>
      </c>
      <c r="BH79" s="672"/>
      <c r="BI79" s="672"/>
      <c r="BJ79" s="672"/>
      <c r="BK79" s="672"/>
      <c r="BL79" s="672"/>
      <c r="BM79" s="672"/>
      <c r="BN79" s="672"/>
      <c r="BO79" s="672"/>
      <c r="BP79" s="673"/>
      <c r="BQ79" s="614" t="s">
        <v>21</v>
      </c>
      <c r="BR79" s="615"/>
      <c r="BS79" s="616"/>
      <c r="BT79" s="647" t="str">
        <f>IF(データ!$B$34&lt;&gt;"",IF(OR(データ!$F$34&lt;&gt;"",データ!$B$34&lt;&gt;"0",データ!$C$34&lt;&gt;"0"),データ!$E$34,""),"")</f>
        <v/>
      </c>
      <c r="BU79" s="648"/>
      <c r="BV79" s="648"/>
      <c r="BW79" s="648"/>
      <c r="BX79" s="648"/>
      <c r="BY79" s="648"/>
      <c r="BZ79" s="648"/>
      <c r="CA79" s="648"/>
      <c r="CB79" s="648"/>
      <c r="CC79" s="648"/>
      <c r="CD79" s="648"/>
      <c r="CE79" s="648"/>
      <c r="CF79" s="648"/>
      <c r="CG79" s="619"/>
      <c r="CK79" s="70"/>
    </row>
    <row r="80" spans="1:89" ht="4.5" customHeight="1">
      <c r="A80" s="2"/>
      <c r="B80" s="816" t="s">
        <v>711</v>
      </c>
      <c r="C80" s="817"/>
      <c r="D80" s="817"/>
      <c r="E80" s="817"/>
      <c r="F80" s="817"/>
      <c r="G80" s="817"/>
      <c r="H80" s="817"/>
      <c r="I80" s="817"/>
      <c r="J80" s="818"/>
      <c r="K80" s="558" t="s">
        <v>456</v>
      </c>
      <c r="L80" s="559"/>
      <c r="M80" s="559"/>
      <c r="N80" s="559"/>
      <c r="O80" s="559"/>
      <c r="P80" s="559"/>
      <c r="Q80" s="559"/>
      <c r="R80" s="559"/>
      <c r="S80" s="559"/>
      <c r="T80" s="559"/>
      <c r="U80" s="559"/>
      <c r="V80" s="559"/>
      <c r="W80" s="559"/>
      <c r="X80" s="559"/>
      <c r="Y80" s="559"/>
      <c r="Z80" s="559"/>
      <c r="AA80" s="559"/>
      <c r="AB80" s="559"/>
      <c r="AC80" s="559"/>
      <c r="AD80" s="560"/>
      <c r="AE80" s="558" t="s">
        <v>484</v>
      </c>
      <c r="AF80" s="559"/>
      <c r="AG80" s="559"/>
      <c r="AH80" s="559"/>
      <c r="AI80" s="559"/>
      <c r="AJ80" s="559"/>
      <c r="AK80" s="559"/>
      <c r="AL80" s="559"/>
      <c r="AM80" s="559"/>
      <c r="AN80" s="559"/>
      <c r="AO80" s="559"/>
      <c r="AP80" s="559"/>
      <c r="AQ80" s="559"/>
      <c r="AR80" s="559"/>
      <c r="AS80" s="559"/>
      <c r="AT80" s="559"/>
      <c r="AU80" s="559"/>
      <c r="AV80" s="559"/>
      <c r="AW80" s="559"/>
      <c r="AX80" s="828"/>
      <c r="BA80" s="699"/>
      <c r="BB80" s="700"/>
      <c r="BC80" s="701"/>
      <c r="BD80" s="672"/>
      <c r="BE80" s="672"/>
      <c r="BF80" s="672"/>
      <c r="BG80" s="671"/>
      <c r="BH80" s="672"/>
      <c r="BI80" s="672"/>
      <c r="BJ80" s="672"/>
      <c r="BK80" s="672"/>
      <c r="BL80" s="672"/>
      <c r="BM80" s="672"/>
      <c r="BN80" s="672"/>
      <c r="BO80" s="672"/>
      <c r="BP80" s="673"/>
      <c r="BQ80" s="614"/>
      <c r="BR80" s="615"/>
      <c r="BS80" s="616"/>
      <c r="BT80" s="647"/>
      <c r="BU80" s="648"/>
      <c r="BV80" s="648"/>
      <c r="BW80" s="648"/>
      <c r="BX80" s="648"/>
      <c r="BY80" s="648"/>
      <c r="BZ80" s="648"/>
      <c r="CA80" s="648"/>
      <c r="CB80" s="648"/>
      <c r="CC80" s="648"/>
      <c r="CD80" s="648"/>
      <c r="CE80" s="648"/>
      <c r="CF80" s="648"/>
      <c r="CG80" s="619"/>
      <c r="CK80" s="70"/>
    </row>
    <row r="81" spans="1:89" ht="4.5" customHeight="1">
      <c r="A81" s="2"/>
      <c r="B81" s="819"/>
      <c r="C81" s="820"/>
      <c r="D81" s="820"/>
      <c r="E81" s="820"/>
      <c r="F81" s="820"/>
      <c r="G81" s="820"/>
      <c r="H81" s="820"/>
      <c r="I81" s="820"/>
      <c r="J81" s="821"/>
      <c r="K81" s="561"/>
      <c r="L81" s="562"/>
      <c r="M81" s="562"/>
      <c r="N81" s="562"/>
      <c r="O81" s="562"/>
      <c r="P81" s="562"/>
      <c r="Q81" s="562"/>
      <c r="R81" s="562"/>
      <c r="S81" s="562"/>
      <c r="T81" s="562"/>
      <c r="U81" s="562"/>
      <c r="V81" s="562"/>
      <c r="W81" s="562"/>
      <c r="X81" s="562"/>
      <c r="Y81" s="562"/>
      <c r="Z81" s="562"/>
      <c r="AA81" s="562"/>
      <c r="AB81" s="562"/>
      <c r="AC81" s="562"/>
      <c r="AD81" s="563"/>
      <c r="AE81" s="561"/>
      <c r="AF81" s="562"/>
      <c r="AG81" s="562"/>
      <c r="AH81" s="562"/>
      <c r="AI81" s="562"/>
      <c r="AJ81" s="562"/>
      <c r="AK81" s="562"/>
      <c r="AL81" s="562"/>
      <c r="AM81" s="562"/>
      <c r="AN81" s="562"/>
      <c r="AO81" s="562"/>
      <c r="AP81" s="562"/>
      <c r="AQ81" s="562"/>
      <c r="AR81" s="562"/>
      <c r="AS81" s="562"/>
      <c r="AT81" s="562"/>
      <c r="AU81" s="562"/>
      <c r="AV81" s="562"/>
      <c r="AW81" s="562"/>
      <c r="AX81" s="829"/>
      <c r="BA81" s="699"/>
      <c r="BB81" s="700"/>
      <c r="BC81" s="701"/>
      <c r="BD81" s="672"/>
      <c r="BE81" s="672"/>
      <c r="BF81" s="672"/>
      <c r="BG81" s="671"/>
      <c r="BH81" s="672"/>
      <c r="BI81" s="672"/>
      <c r="BJ81" s="672"/>
      <c r="BK81" s="672"/>
      <c r="BL81" s="672"/>
      <c r="BM81" s="672"/>
      <c r="BN81" s="672"/>
      <c r="BO81" s="672"/>
      <c r="BP81" s="673"/>
      <c r="BQ81" s="614"/>
      <c r="BR81" s="615"/>
      <c r="BS81" s="616"/>
      <c r="BT81" s="647"/>
      <c r="BU81" s="648"/>
      <c r="BV81" s="648"/>
      <c r="BW81" s="648"/>
      <c r="BX81" s="648"/>
      <c r="BY81" s="648"/>
      <c r="BZ81" s="648"/>
      <c r="CA81" s="648"/>
      <c r="CB81" s="648"/>
      <c r="CC81" s="648"/>
      <c r="CD81" s="648"/>
      <c r="CE81" s="648"/>
      <c r="CF81" s="648"/>
      <c r="CG81" s="619"/>
      <c r="CK81" s="70"/>
    </row>
    <row r="82" spans="1:89" ht="4.5" customHeight="1">
      <c r="A82" s="2"/>
      <c r="B82" s="819"/>
      <c r="C82" s="820"/>
      <c r="D82" s="820"/>
      <c r="E82" s="820"/>
      <c r="F82" s="820"/>
      <c r="G82" s="820"/>
      <c r="H82" s="820"/>
      <c r="I82" s="820"/>
      <c r="J82" s="821"/>
      <c r="K82" s="855" t="str">
        <f>IF(データ!$D$98&lt;&gt;"",IF(データ!$C$98&lt;&gt;"0",IF(COUNTIF(データ!$D$98:$E$98,"0")=2,"源泉徴収票のとおり",IF(データ!$D$98&lt;&gt;"0",データ!$D$98,"")),""),"")</f>
        <v/>
      </c>
      <c r="L82" s="856"/>
      <c r="M82" s="856"/>
      <c r="N82" s="856"/>
      <c r="O82" s="856"/>
      <c r="P82" s="856"/>
      <c r="Q82" s="856"/>
      <c r="R82" s="856"/>
      <c r="S82" s="856"/>
      <c r="T82" s="856"/>
      <c r="U82" s="856"/>
      <c r="V82" s="856"/>
      <c r="W82" s="856"/>
      <c r="X82" s="856"/>
      <c r="Y82" s="856"/>
      <c r="Z82" s="856"/>
      <c r="AA82" s="856"/>
      <c r="AB82" s="856"/>
      <c r="AC82" s="856"/>
      <c r="AD82" s="859" t="s">
        <v>79</v>
      </c>
      <c r="AE82" s="855" t="str">
        <f>IF(データ!$E$98&lt;&gt;"",IF(データ!$C$98&lt;&gt;"0",IF(COUNTIF(データ!$D$98:$E$98,"0")=2,"源泉徴収票のとおり",IF(データ!$E$98&lt;&gt;"0",データ!$E$98,"")),""),"")</f>
        <v/>
      </c>
      <c r="AF82" s="856"/>
      <c r="AG82" s="856"/>
      <c r="AH82" s="856"/>
      <c r="AI82" s="856"/>
      <c r="AJ82" s="856"/>
      <c r="AK82" s="856"/>
      <c r="AL82" s="856"/>
      <c r="AM82" s="856"/>
      <c r="AN82" s="856"/>
      <c r="AO82" s="856"/>
      <c r="AP82" s="856"/>
      <c r="AQ82" s="856"/>
      <c r="AR82" s="856"/>
      <c r="AS82" s="856"/>
      <c r="AT82" s="856"/>
      <c r="AU82" s="856"/>
      <c r="AV82" s="856"/>
      <c r="AW82" s="856"/>
      <c r="AX82" s="853" t="s">
        <v>79</v>
      </c>
      <c r="BA82" s="699"/>
      <c r="BB82" s="700"/>
      <c r="BC82" s="701"/>
      <c r="BD82" s="672"/>
      <c r="BE82" s="672"/>
      <c r="BF82" s="672"/>
      <c r="BG82" s="674"/>
      <c r="BH82" s="675"/>
      <c r="BI82" s="675"/>
      <c r="BJ82" s="675"/>
      <c r="BK82" s="675"/>
      <c r="BL82" s="675"/>
      <c r="BM82" s="675"/>
      <c r="BN82" s="675"/>
      <c r="BO82" s="675"/>
      <c r="BP82" s="676"/>
      <c r="BQ82" s="614"/>
      <c r="BR82" s="615"/>
      <c r="BS82" s="616"/>
      <c r="BT82" s="647"/>
      <c r="BU82" s="648"/>
      <c r="BV82" s="648"/>
      <c r="BW82" s="648"/>
      <c r="BX82" s="648"/>
      <c r="BY82" s="648"/>
      <c r="BZ82" s="648"/>
      <c r="CA82" s="648"/>
      <c r="CB82" s="648"/>
      <c r="CC82" s="648"/>
      <c r="CD82" s="648"/>
      <c r="CE82" s="648"/>
      <c r="CF82" s="648"/>
      <c r="CG82" s="619"/>
      <c r="CK82" s="70"/>
    </row>
    <row r="83" spans="1:89" ht="4.5" customHeight="1">
      <c r="A83" s="2"/>
      <c r="B83" s="819"/>
      <c r="C83" s="820"/>
      <c r="D83" s="820"/>
      <c r="E83" s="820"/>
      <c r="F83" s="820"/>
      <c r="G83" s="820"/>
      <c r="H83" s="820"/>
      <c r="I83" s="820"/>
      <c r="J83" s="821"/>
      <c r="K83" s="857"/>
      <c r="L83" s="858"/>
      <c r="M83" s="858"/>
      <c r="N83" s="858"/>
      <c r="O83" s="858"/>
      <c r="P83" s="858"/>
      <c r="Q83" s="858"/>
      <c r="R83" s="858"/>
      <c r="S83" s="858"/>
      <c r="T83" s="858"/>
      <c r="U83" s="858"/>
      <c r="V83" s="858"/>
      <c r="W83" s="858"/>
      <c r="X83" s="858"/>
      <c r="Y83" s="858"/>
      <c r="Z83" s="858"/>
      <c r="AA83" s="858"/>
      <c r="AB83" s="858"/>
      <c r="AC83" s="858"/>
      <c r="AD83" s="860"/>
      <c r="AE83" s="857"/>
      <c r="AF83" s="858"/>
      <c r="AG83" s="858"/>
      <c r="AH83" s="858"/>
      <c r="AI83" s="858"/>
      <c r="AJ83" s="858"/>
      <c r="AK83" s="858"/>
      <c r="AL83" s="858"/>
      <c r="AM83" s="858"/>
      <c r="AN83" s="858"/>
      <c r="AO83" s="858"/>
      <c r="AP83" s="858"/>
      <c r="AQ83" s="858"/>
      <c r="AR83" s="858"/>
      <c r="AS83" s="858"/>
      <c r="AT83" s="858"/>
      <c r="AU83" s="858"/>
      <c r="AV83" s="858"/>
      <c r="AW83" s="858"/>
      <c r="AX83" s="854"/>
      <c r="BA83" s="699"/>
      <c r="BB83" s="700"/>
      <c r="BC83" s="701"/>
      <c r="BD83" s="672" t="s">
        <v>10</v>
      </c>
      <c r="BE83" s="672"/>
      <c r="BF83" s="672"/>
      <c r="BG83" s="705" t="s">
        <v>670</v>
      </c>
      <c r="BH83" s="706"/>
      <c r="BI83" s="706"/>
      <c r="BJ83" s="706"/>
      <c r="BK83" s="706"/>
      <c r="BL83" s="706"/>
      <c r="BM83" s="706"/>
      <c r="BN83" s="706"/>
      <c r="BO83" s="706"/>
      <c r="BP83" s="707"/>
      <c r="BQ83" s="614" t="s">
        <v>22</v>
      </c>
      <c r="BR83" s="615"/>
      <c r="BS83" s="616"/>
      <c r="BT83" s="647" t="str">
        <f>IF(データ!$B$36&lt;&gt;"",IF(OR(データ!$F$36&lt;&gt;"",データ!$B$36&lt;&gt;"0",データ!$C$36&lt;&gt;"0"),データ!$E$36,""),"")</f>
        <v/>
      </c>
      <c r="BU83" s="648"/>
      <c r="BV83" s="648"/>
      <c r="BW83" s="648"/>
      <c r="BX83" s="648"/>
      <c r="BY83" s="648"/>
      <c r="BZ83" s="648"/>
      <c r="CA83" s="648"/>
      <c r="CB83" s="648"/>
      <c r="CC83" s="648"/>
      <c r="CD83" s="648"/>
      <c r="CE83" s="648"/>
      <c r="CF83" s="648"/>
      <c r="CG83" s="619"/>
      <c r="CK83" s="70"/>
    </row>
    <row r="84" spans="1:89" ht="4.5" customHeight="1">
      <c r="A84" s="2"/>
      <c r="B84" s="822"/>
      <c r="C84" s="823"/>
      <c r="D84" s="823"/>
      <c r="E84" s="823"/>
      <c r="F84" s="823"/>
      <c r="G84" s="823"/>
      <c r="H84" s="823"/>
      <c r="I84" s="823"/>
      <c r="J84" s="824"/>
      <c r="K84" s="892"/>
      <c r="L84" s="893"/>
      <c r="M84" s="893"/>
      <c r="N84" s="893"/>
      <c r="O84" s="893"/>
      <c r="P84" s="893"/>
      <c r="Q84" s="893"/>
      <c r="R84" s="893"/>
      <c r="S84" s="893"/>
      <c r="T84" s="893"/>
      <c r="U84" s="893"/>
      <c r="V84" s="893"/>
      <c r="W84" s="893"/>
      <c r="X84" s="893"/>
      <c r="Y84" s="893"/>
      <c r="Z84" s="893"/>
      <c r="AA84" s="893"/>
      <c r="AB84" s="893"/>
      <c r="AC84" s="893"/>
      <c r="AD84" s="894"/>
      <c r="AE84" s="892"/>
      <c r="AF84" s="893"/>
      <c r="AG84" s="893"/>
      <c r="AH84" s="893"/>
      <c r="AI84" s="893"/>
      <c r="AJ84" s="893"/>
      <c r="AK84" s="893"/>
      <c r="AL84" s="893"/>
      <c r="AM84" s="893"/>
      <c r="AN84" s="893"/>
      <c r="AO84" s="893"/>
      <c r="AP84" s="893"/>
      <c r="AQ84" s="893"/>
      <c r="AR84" s="893"/>
      <c r="AS84" s="893"/>
      <c r="AT84" s="893"/>
      <c r="AU84" s="893"/>
      <c r="AV84" s="893"/>
      <c r="AW84" s="893"/>
      <c r="AX84" s="895"/>
      <c r="BA84" s="699"/>
      <c r="BB84" s="700"/>
      <c r="BC84" s="701"/>
      <c r="BD84" s="672"/>
      <c r="BE84" s="672"/>
      <c r="BF84" s="672"/>
      <c r="BG84" s="705"/>
      <c r="BH84" s="706"/>
      <c r="BI84" s="706"/>
      <c r="BJ84" s="706"/>
      <c r="BK84" s="706"/>
      <c r="BL84" s="706"/>
      <c r="BM84" s="706"/>
      <c r="BN84" s="706"/>
      <c r="BO84" s="706"/>
      <c r="BP84" s="707"/>
      <c r="BQ84" s="614"/>
      <c r="BR84" s="615"/>
      <c r="BS84" s="616"/>
      <c r="BT84" s="647"/>
      <c r="BU84" s="648"/>
      <c r="BV84" s="648"/>
      <c r="BW84" s="648"/>
      <c r="BX84" s="648"/>
      <c r="BY84" s="648"/>
      <c r="BZ84" s="648"/>
      <c r="CA84" s="648"/>
      <c r="CB84" s="648"/>
      <c r="CC84" s="648"/>
      <c r="CD84" s="648"/>
      <c r="CE84" s="648"/>
      <c r="CF84" s="648"/>
      <c r="CG84" s="619"/>
      <c r="CK84" s="70"/>
    </row>
    <row r="85" spans="1:89" ht="4.5" customHeight="1">
      <c r="A85" s="2"/>
      <c r="B85" s="477" t="s">
        <v>481</v>
      </c>
      <c r="C85" s="478"/>
      <c r="D85" s="478"/>
      <c r="E85" s="478"/>
      <c r="F85" s="478"/>
      <c r="G85" s="478"/>
      <c r="H85" s="478"/>
      <c r="I85" s="478"/>
      <c r="J85" s="478"/>
      <c r="K85" s="835" t="s">
        <v>99</v>
      </c>
      <c r="L85" s="836"/>
      <c r="M85" s="836"/>
      <c r="N85" s="813" t="str">
        <f>IF(データ!$C$170&lt;&gt;"",データ!$C$170,IF(データ!$D$170&lt;&gt;"",データ!$D$170,IF(データ!$E$170&lt;&gt;"",データ!$E$170,"")))</f>
        <v/>
      </c>
      <c r="O85" s="813"/>
      <c r="P85" s="813"/>
      <c r="Q85" s="813"/>
      <c r="R85" s="815" t="s">
        <v>100</v>
      </c>
      <c r="S85" s="815"/>
      <c r="T85" s="815"/>
      <c r="U85" s="815"/>
      <c r="V85" s="815"/>
      <c r="W85" s="815"/>
      <c r="X85" s="815"/>
      <c r="Y85" s="815"/>
      <c r="Z85" s="815"/>
      <c r="AA85" s="815"/>
      <c r="AB85" s="815"/>
      <c r="AC85" s="815"/>
      <c r="AD85" s="815"/>
      <c r="AE85" s="809" t="s">
        <v>101</v>
      </c>
      <c r="AF85" s="810"/>
      <c r="AG85" s="810"/>
      <c r="AH85" s="813" t="str">
        <f>IF(データ!$H$170&lt;&gt;"",データ!$H$170,"")</f>
        <v/>
      </c>
      <c r="AI85" s="813"/>
      <c r="AJ85" s="813"/>
      <c r="AK85" s="815" t="s">
        <v>102</v>
      </c>
      <c r="AL85" s="815"/>
      <c r="AM85" s="815"/>
      <c r="AN85" s="815"/>
      <c r="AO85" s="815"/>
      <c r="AP85" s="815"/>
      <c r="AQ85" s="815"/>
      <c r="AR85" s="815"/>
      <c r="AS85" s="815"/>
      <c r="AT85" s="86"/>
      <c r="AU85" s="86"/>
      <c r="AV85" s="86"/>
      <c r="AW85" s="86"/>
      <c r="AX85" s="87"/>
      <c r="BA85" s="699"/>
      <c r="BB85" s="700"/>
      <c r="BC85" s="701"/>
      <c r="BD85" s="672"/>
      <c r="BE85" s="672"/>
      <c r="BF85" s="672"/>
      <c r="BG85" s="705"/>
      <c r="BH85" s="706"/>
      <c r="BI85" s="706"/>
      <c r="BJ85" s="706"/>
      <c r="BK85" s="706"/>
      <c r="BL85" s="706"/>
      <c r="BM85" s="706"/>
      <c r="BN85" s="706"/>
      <c r="BO85" s="706"/>
      <c r="BP85" s="707"/>
      <c r="BQ85" s="614"/>
      <c r="BR85" s="615"/>
      <c r="BS85" s="616"/>
      <c r="BT85" s="647"/>
      <c r="BU85" s="648"/>
      <c r="BV85" s="648"/>
      <c r="BW85" s="648"/>
      <c r="BX85" s="648"/>
      <c r="BY85" s="648"/>
      <c r="BZ85" s="648"/>
      <c r="CA85" s="648"/>
      <c r="CB85" s="648"/>
      <c r="CC85" s="648"/>
      <c r="CD85" s="648"/>
      <c r="CE85" s="648"/>
      <c r="CF85" s="648"/>
      <c r="CG85" s="619"/>
      <c r="CK85" s="70"/>
    </row>
    <row r="86" spans="1:89" ht="4.5" customHeight="1">
      <c r="A86" s="2"/>
      <c r="B86" s="477"/>
      <c r="C86" s="478"/>
      <c r="D86" s="478"/>
      <c r="E86" s="478"/>
      <c r="F86" s="478"/>
      <c r="G86" s="478"/>
      <c r="H86" s="478"/>
      <c r="I86" s="478"/>
      <c r="J86" s="478"/>
      <c r="K86" s="837"/>
      <c r="L86" s="838"/>
      <c r="M86" s="838"/>
      <c r="N86" s="814"/>
      <c r="O86" s="814"/>
      <c r="P86" s="814"/>
      <c r="Q86" s="814"/>
      <c r="R86" s="481"/>
      <c r="S86" s="481"/>
      <c r="T86" s="481"/>
      <c r="U86" s="481"/>
      <c r="V86" s="481"/>
      <c r="W86" s="481"/>
      <c r="X86" s="481"/>
      <c r="Y86" s="481"/>
      <c r="Z86" s="481"/>
      <c r="AA86" s="481"/>
      <c r="AB86" s="481"/>
      <c r="AC86" s="481"/>
      <c r="AD86" s="481"/>
      <c r="AE86" s="811"/>
      <c r="AF86" s="812"/>
      <c r="AG86" s="812"/>
      <c r="AH86" s="814"/>
      <c r="AI86" s="814"/>
      <c r="AJ86" s="814"/>
      <c r="AK86" s="481"/>
      <c r="AL86" s="481"/>
      <c r="AM86" s="481"/>
      <c r="AN86" s="481"/>
      <c r="AO86" s="481"/>
      <c r="AP86" s="481"/>
      <c r="AQ86" s="481"/>
      <c r="AR86" s="481"/>
      <c r="AS86" s="481"/>
      <c r="AT86" s="88"/>
      <c r="AU86" s="88"/>
      <c r="AV86" s="88"/>
      <c r="AW86" s="88"/>
      <c r="AX86" s="89"/>
      <c r="BA86" s="699"/>
      <c r="BB86" s="700"/>
      <c r="BC86" s="701"/>
      <c r="BD86" s="672"/>
      <c r="BE86" s="672"/>
      <c r="BF86" s="672"/>
      <c r="BG86" s="705"/>
      <c r="BH86" s="706"/>
      <c r="BI86" s="706"/>
      <c r="BJ86" s="706"/>
      <c r="BK86" s="706"/>
      <c r="BL86" s="706"/>
      <c r="BM86" s="706"/>
      <c r="BN86" s="706"/>
      <c r="BO86" s="706"/>
      <c r="BP86" s="707"/>
      <c r="BQ86" s="614"/>
      <c r="BR86" s="615"/>
      <c r="BS86" s="616"/>
      <c r="BT86" s="647"/>
      <c r="BU86" s="648"/>
      <c r="BV86" s="648"/>
      <c r="BW86" s="648"/>
      <c r="BX86" s="648"/>
      <c r="BY86" s="648"/>
      <c r="BZ86" s="648"/>
      <c r="CA86" s="648"/>
      <c r="CB86" s="648"/>
      <c r="CC86" s="648"/>
      <c r="CD86" s="648"/>
      <c r="CE86" s="648"/>
      <c r="CF86" s="648"/>
      <c r="CG86" s="619"/>
      <c r="CK86" s="70"/>
    </row>
    <row r="87" spans="1:89" ht="4.5" customHeight="1">
      <c r="A87" s="2"/>
      <c r="B87" s="477"/>
      <c r="C87" s="478"/>
      <c r="D87" s="478"/>
      <c r="E87" s="478"/>
      <c r="F87" s="478"/>
      <c r="G87" s="478"/>
      <c r="H87" s="478"/>
      <c r="I87" s="478"/>
      <c r="J87" s="478"/>
      <c r="K87" s="837"/>
      <c r="L87" s="838"/>
      <c r="M87" s="838"/>
      <c r="N87" s="814"/>
      <c r="O87" s="814"/>
      <c r="P87" s="814"/>
      <c r="Q87" s="814"/>
      <c r="R87" s="481"/>
      <c r="S87" s="481"/>
      <c r="T87" s="481"/>
      <c r="U87" s="481"/>
      <c r="V87" s="481"/>
      <c r="W87" s="481"/>
      <c r="X87" s="481"/>
      <c r="Y87" s="481"/>
      <c r="Z87" s="481"/>
      <c r="AA87" s="481"/>
      <c r="AB87" s="481"/>
      <c r="AC87" s="481"/>
      <c r="AD87" s="481"/>
      <c r="AE87" s="811"/>
      <c r="AF87" s="812"/>
      <c r="AG87" s="812"/>
      <c r="AH87" s="814"/>
      <c r="AI87" s="814"/>
      <c r="AJ87" s="814"/>
      <c r="AK87" s="481"/>
      <c r="AL87" s="481"/>
      <c r="AM87" s="481"/>
      <c r="AN87" s="481"/>
      <c r="AO87" s="481"/>
      <c r="AP87" s="481"/>
      <c r="AQ87" s="481"/>
      <c r="AR87" s="481"/>
      <c r="AS87" s="481"/>
      <c r="AT87" s="88"/>
      <c r="AU87" s="88"/>
      <c r="AV87" s="88"/>
      <c r="AW87" s="88"/>
      <c r="AX87" s="89"/>
      <c r="BA87" s="699"/>
      <c r="BB87" s="700"/>
      <c r="BC87" s="701"/>
      <c r="BD87" s="686" t="s">
        <v>657</v>
      </c>
      <c r="BE87" s="687"/>
      <c r="BF87" s="688"/>
      <c r="BG87" s="688"/>
      <c r="BH87" s="688"/>
      <c r="BI87" s="688"/>
      <c r="BJ87" s="688"/>
      <c r="BK87" s="688"/>
      <c r="BL87" s="688"/>
      <c r="BM87" s="688"/>
      <c r="BN87" s="688"/>
      <c r="BO87" s="688"/>
      <c r="BP87" s="689"/>
      <c r="BQ87" s="614" t="s">
        <v>23</v>
      </c>
      <c r="BR87" s="615"/>
      <c r="BS87" s="616"/>
      <c r="BT87" s="647" t="str">
        <f>IF(データ!$B$38&lt;&gt;"",IF(OR(データ!$F$38&lt;&gt;"",データ!$B$38&lt;&gt;"0",データ!$C$38&lt;&gt;"0"),データ!$E$38,""),"")</f>
        <v/>
      </c>
      <c r="BU87" s="648"/>
      <c r="BV87" s="648"/>
      <c r="BW87" s="648"/>
      <c r="BX87" s="648"/>
      <c r="BY87" s="648"/>
      <c r="BZ87" s="648"/>
      <c r="CA87" s="648"/>
      <c r="CB87" s="648"/>
      <c r="CC87" s="648"/>
      <c r="CD87" s="648"/>
      <c r="CE87" s="648"/>
      <c r="CF87" s="648"/>
      <c r="CG87" s="619"/>
      <c r="CK87" s="70"/>
    </row>
    <row r="88" spans="1:89" ht="4.5" customHeight="1">
      <c r="A88" s="2"/>
      <c r="B88" s="1207" t="s">
        <v>717</v>
      </c>
      <c r="C88" s="1208"/>
      <c r="D88" s="1208"/>
      <c r="E88" s="1208"/>
      <c r="F88" s="1208"/>
      <c r="G88" s="1208"/>
      <c r="H88" s="1208"/>
      <c r="I88" s="1208"/>
      <c r="J88" s="1209"/>
      <c r="K88" s="43"/>
      <c r="L88" s="43"/>
      <c r="M88" s="839" t="str">
        <f>IF(データ!$D$111&lt;&gt;"",データ!$D$111,"")</f>
        <v/>
      </c>
      <c r="N88" s="839"/>
      <c r="O88" s="834" t="s">
        <v>90</v>
      </c>
      <c r="P88" s="834"/>
      <c r="Q88" s="834"/>
      <c r="R88" s="834"/>
      <c r="S88" s="88"/>
      <c r="T88" s="839" t="str">
        <f>IF(データ!$F$111&lt;&gt;"",データ!$F$111,"")</f>
        <v/>
      </c>
      <c r="U88" s="839"/>
      <c r="V88" s="834" t="s">
        <v>98</v>
      </c>
      <c r="W88" s="834"/>
      <c r="X88" s="834"/>
      <c r="Y88" s="834"/>
      <c r="Z88" s="834"/>
      <c r="AA88" s="834"/>
      <c r="AB88" s="834"/>
      <c r="AC88" s="43"/>
      <c r="AD88" s="43"/>
      <c r="AE88" s="1213" t="s">
        <v>26</v>
      </c>
      <c r="AF88" s="1214"/>
      <c r="AG88" s="1214"/>
      <c r="AH88" s="1214"/>
      <c r="AI88" s="1214"/>
      <c r="AJ88" s="1214"/>
      <c r="AK88" s="1214"/>
      <c r="AL88" s="1214"/>
      <c r="AM88" s="1214"/>
      <c r="AN88" s="1214"/>
      <c r="AO88" s="1214"/>
      <c r="AP88" s="1214"/>
      <c r="AQ88" s="1214"/>
      <c r="AR88" s="1214"/>
      <c r="AS88" s="1214"/>
      <c r="AT88" s="1214"/>
      <c r="AU88" s="1214"/>
      <c r="AV88" s="1214"/>
      <c r="AW88" s="1214"/>
      <c r="AX88" s="1215"/>
      <c r="BA88" s="699"/>
      <c r="BB88" s="700"/>
      <c r="BC88" s="701"/>
      <c r="BD88" s="686"/>
      <c r="BE88" s="687"/>
      <c r="BF88" s="688"/>
      <c r="BG88" s="688"/>
      <c r="BH88" s="688"/>
      <c r="BI88" s="688"/>
      <c r="BJ88" s="688"/>
      <c r="BK88" s="688"/>
      <c r="BL88" s="688"/>
      <c r="BM88" s="688"/>
      <c r="BN88" s="688"/>
      <c r="BO88" s="688"/>
      <c r="BP88" s="689"/>
      <c r="BQ88" s="614"/>
      <c r="BR88" s="615"/>
      <c r="BS88" s="616"/>
      <c r="BT88" s="647"/>
      <c r="BU88" s="648"/>
      <c r="BV88" s="648"/>
      <c r="BW88" s="648"/>
      <c r="BX88" s="648"/>
      <c r="BY88" s="648"/>
      <c r="BZ88" s="648"/>
      <c r="CA88" s="648"/>
      <c r="CB88" s="648"/>
      <c r="CC88" s="648"/>
      <c r="CD88" s="648"/>
      <c r="CE88" s="648"/>
      <c r="CF88" s="648"/>
      <c r="CG88" s="619"/>
      <c r="CK88" s="70"/>
    </row>
    <row r="89" spans="1:89" ht="4.5" customHeight="1">
      <c r="A89" s="2"/>
      <c r="B89" s="1207"/>
      <c r="C89" s="1208"/>
      <c r="D89" s="1208"/>
      <c r="E89" s="1208"/>
      <c r="F89" s="1208"/>
      <c r="G89" s="1208"/>
      <c r="H89" s="1208"/>
      <c r="I89" s="1208"/>
      <c r="J89" s="1209"/>
      <c r="K89" s="43"/>
      <c r="L89" s="43"/>
      <c r="M89" s="839"/>
      <c r="N89" s="839"/>
      <c r="O89" s="834"/>
      <c r="P89" s="834"/>
      <c r="Q89" s="834"/>
      <c r="R89" s="834"/>
      <c r="S89" s="88"/>
      <c r="T89" s="839"/>
      <c r="U89" s="839"/>
      <c r="V89" s="834"/>
      <c r="W89" s="834"/>
      <c r="X89" s="834"/>
      <c r="Y89" s="834"/>
      <c r="Z89" s="834"/>
      <c r="AA89" s="834"/>
      <c r="AB89" s="834"/>
      <c r="AC89" s="43"/>
      <c r="AD89" s="43"/>
      <c r="AE89" s="1213"/>
      <c r="AF89" s="1214"/>
      <c r="AG89" s="1214"/>
      <c r="AH89" s="1214"/>
      <c r="AI89" s="1214"/>
      <c r="AJ89" s="1214"/>
      <c r="AK89" s="1214"/>
      <c r="AL89" s="1214"/>
      <c r="AM89" s="1214"/>
      <c r="AN89" s="1214"/>
      <c r="AO89" s="1214"/>
      <c r="AP89" s="1214"/>
      <c r="AQ89" s="1214"/>
      <c r="AR89" s="1214"/>
      <c r="AS89" s="1214"/>
      <c r="AT89" s="1214"/>
      <c r="AU89" s="1214"/>
      <c r="AV89" s="1214"/>
      <c r="AW89" s="1214"/>
      <c r="AX89" s="1215"/>
      <c r="BA89" s="699"/>
      <c r="BB89" s="700"/>
      <c r="BC89" s="701"/>
      <c r="BD89" s="686"/>
      <c r="BE89" s="687"/>
      <c r="BF89" s="688"/>
      <c r="BG89" s="688"/>
      <c r="BH89" s="688"/>
      <c r="BI89" s="688"/>
      <c r="BJ89" s="688"/>
      <c r="BK89" s="688"/>
      <c r="BL89" s="688"/>
      <c r="BM89" s="688"/>
      <c r="BN89" s="688"/>
      <c r="BO89" s="688"/>
      <c r="BP89" s="689"/>
      <c r="BQ89" s="614"/>
      <c r="BR89" s="615"/>
      <c r="BS89" s="616"/>
      <c r="BT89" s="647"/>
      <c r="BU89" s="648"/>
      <c r="BV89" s="648"/>
      <c r="BW89" s="648"/>
      <c r="BX89" s="648"/>
      <c r="BY89" s="648"/>
      <c r="BZ89" s="648"/>
      <c r="CA89" s="648"/>
      <c r="CB89" s="648"/>
      <c r="CC89" s="648"/>
      <c r="CD89" s="648"/>
      <c r="CE89" s="648"/>
      <c r="CF89" s="648"/>
      <c r="CG89" s="619"/>
      <c r="CK89" s="70"/>
    </row>
    <row r="90" spans="1:89" ht="4.5" customHeight="1">
      <c r="A90" s="2"/>
      <c r="B90" s="1207"/>
      <c r="C90" s="1208"/>
      <c r="D90" s="1208"/>
      <c r="E90" s="1208"/>
      <c r="F90" s="1208"/>
      <c r="G90" s="1208"/>
      <c r="H90" s="1208"/>
      <c r="I90" s="1208"/>
      <c r="J90" s="1209"/>
      <c r="K90" s="43"/>
      <c r="L90" s="43"/>
      <c r="M90" s="839"/>
      <c r="N90" s="839"/>
      <c r="O90" s="834"/>
      <c r="P90" s="834"/>
      <c r="Q90" s="834"/>
      <c r="R90" s="834"/>
      <c r="S90" s="88"/>
      <c r="T90" s="839"/>
      <c r="U90" s="839"/>
      <c r="V90" s="834"/>
      <c r="W90" s="834"/>
      <c r="X90" s="834"/>
      <c r="Y90" s="834"/>
      <c r="Z90" s="834"/>
      <c r="AA90" s="834"/>
      <c r="AB90" s="834"/>
      <c r="AC90" s="43"/>
      <c r="AD90" s="43"/>
      <c r="AE90" s="282" t="str">
        <f>IF(データ!$D$113&lt;&gt;"",IF(データ!$C$113&lt;&gt;"0",データ!$D$113,""),"")</f>
        <v/>
      </c>
      <c r="AF90" s="283"/>
      <c r="AG90" s="283"/>
      <c r="AH90" s="283"/>
      <c r="AI90" s="283"/>
      <c r="AJ90" s="283"/>
      <c r="AK90" s="283"/>
      <c r="AL90" s="283"/>
      <c r="AM90" s="283"/>
      <c r="AN90" s="283"/>
      <c r="AO90" s="283"/>
      <c r="AP90" s="283"/>
      <c r="AQ90" s="283"/>
      <c r="AR90" s="283"/>
      <c r="AS90" s="283"/>
      <c r="AT90" s="283"/>
      <c r="AU90" s="283"/>
      <c r="AV90" s="283"/>
      <c r="AW90" s="283"/>
      <c r="AX90" s="929"/>
      <c r="BA90" s="699"/>
      <c r="BB90" s="700"/>
      <c r="BC90" s="701"/>
      <c r="BD90" s="686"/>
      <c r="BE90" s="687"/>
      <c r="BF90" s="688"/>
      <c r="BG90" s="688"/>
      <c r="BH90" s="688"/>
      <c r="BI90" s="688"/>
      <c r="BJ90" s="688"/>
      <c r="BK90" s="688"/>
      <c r="BL90" s="688"/>
      <c r="BM90" s="688"/>
      <c r="BN90" s="688"/>
      <c r="BO90" s="688"/>
      <c r="BP90" s="689"/>
      <c r="BQ90" s="614"/>
      <c r="BR90" s="615"/>
      <c r="BS90" s="616"/>
      <c r="BT90" s="647"/>
      <c r="BU90" s="648"/>
      <c r="BV90" s="648"/>
      <c r="BW90" s="648"/>
      <c r="BX90" s="648"/>
      <c r="BY90" s="648"/>
      <c r="BZ90" s="648"/>
      <c r="CA90" s="648"/>
      <c r="CB90" s="648"/>
      <c r="CC90" s="648"/>
      <c r="CD90" s="648"/>
      <c r="CE90" s="648"/>
      <c r="CF90" s="648"/>
      <c r="CG90" s="619"/>
      <c r="CK90" s="70"/>
    </row>
    <row r="91" spans="1:89" ht="4.5" customHeight="1">
      <c r="A91" s="2"/>
      <c r="B91" s="1207"/>
      <c r="C91" s="1208"/>
      <c r="D91" s="1208"/>
      <c r="E91" s="1208"/>
      <c r="F91" s="1208"/>
      <c r="G91" s="1208"/>
      <c r="H91" s="1208"/>
      <c r="I91" s="1208"/>
      <c r="J91" s="1209"/>
      <c r="K91" s="43"/>
      <c r="L91" s="43"/>
      <c r="M91" s="839" t="str">
        <f>IF(データ!$E$111&lt;&gt;"",データ!$E$111,"")</f>
        <v/>
      </c>
      <c r="N91" s="839"/>
      <c r="O91" s="834" t="s">
        <v>91</v>
      </c>
      <c r="P91" s="834"/>
      <c r="Q91" s="834"/>
      <c r="R91" s="834"/>
      <c r="S91" s="88"/>
      <c r="T91" s="839" t="str">
        <f>IF(データ!$G$111&lt;&gt;"",データ!$G$111,"")</f>
        <v/>
      </c>
      <c r="U91" s="839"/>
      <c r="V91" s="834" t="s">
        <v>92</v>
      </c>
      <c r="W91" s="834"/>
      <c r="X91" s="834"/>
      <c r="Y91" s="834"/>
      <c r="Z91" s="834"/>
      <c r="AA91" s="834"/>
      <c r="AB91" s="834"/>
      <c r="AC91" s="43"/>
      <c r="AD91" s="43"/>
      <c r="AE91" s="282"/>
      <c r="AF91" s="283"/>
      <c r="AG91" s="283"/>
      <c r="AH91" s="283"/>
      <c r="AI91" s="283"/>
      <c r="AJ91" s="283"/>
      <c r="AK91" s="283"/>
      <c r="AL91" s="283"/>
      <c r="AM91" s="283"/>
      <c r="AN91" s="283"/>
      <c r="AO91" s="283"/>
      <c r="AP91" s="283"/>
      <c r="AQ91" s="283"/>
      <c r="AR91" s="283"/>
      <c r="AS91" s="283"/>
      <c r="AT91" s="283"/>
      <c r="AU91" s="283"/>
      <c r="AV91" s="283"/>
      <c r="AW91" s="283"/>
      <c r="AX91" s="929"/>
      <c r="BA91" s="699"/>
      <c r="BB91" s="700"/>
      <c r="BC91" s="701"/>
      <c r="BD91" s="686" t="s">
        <v>671</v>
      </c>
      <c r="BE91" s="687"/>
      <c r="BF91" s="688"/>
      <c r="BG91" s="688"/>
      <c r="BH91" s="688"/>
      <c r="BI91" s="688"/>
      <c r="BJ91" s="688"/>
      <c r="BK91" s="688"/>
      <c r="BL91" s="688"/>
      <c r="BM91" s="688"/>
      <c r="BN91" s="688"/>
      <c r="BO91" s="688"/>
      <c r="BP91" s="689"/>
      <c r="BQ91" s="614" t="s">
        <v>24</v>
      </c>
      <c r="BR91" s="615"/>
      <c r="BS91" s="616"/>
      <c r="BT91" s="647" t="str">
        <f>IF(データ!$B$40&lt;&gt;"",IF(OR(データ!$F$40&lt;&gt;"",データ!$B$40&lt;&gt;"0"),データ!$E$40,""),"")</f>
        <v/>
      </c>
      <c r="BU91" s="648"/>
      <c r="BV91" s="648"/>
      <c r="BW91" s="648"/>
      <c r="BX91" s="648"/>
      <c r="BY91" s="648"/>
      <c r="BZ91" s="648"/>
      <c r="CA91" s="648"/>
      <c r="CB91" s="648"/>
      <c r="CC91" s="648"/>
      <c r="CD91" s="648"/>
      <c r="CE91" s="648"/>
      <c r="CF91" s="648"/>
      <c r="CG91" s="619"/>
      <c r="CI91" s="70"/>
      <c r="CJ91" s="70"/>
      <c r="CK91" s="70"/>
    </row>
    <row r="92" spans="1:89" ht="4.5" customHeight="1">
      <c r="A92" s="2"/>
      <c r="B92" s="1207"/>
      <c r="C92" s="1208"/>
      <c r="D92" s="1208"/>
      <c r="E92" s="1208"/>
      <c r="F92" s="1208"/>
      <c r="G92" s="1208"/>
      <c r="H92" s="1208"/>
      <c r="I92" s="1208"/>
      <c r="J92" s="1209"/>
      <c r="K92" s="43"/>
      <c r="L92" s="43"/>
      <c r="M92" s="839"/>
      <c r="N92" s="839"/>
      <c r="O92" s="834"/>
      <c r="P92" s="834"/>
      <c r="Q92" s="834"/>
      <c r="R92" s="834"/>
      <c r="S92" s="88"/>
      <c r="T92" s="839"/>
      <c r="U92" s="839"/>
      <c r="V92" s="834"/>
      <c r="W92" s="834"/>
      <c r="X92" s="834"/>
      <c r="Y92" s="834"/>
      <c r="Z92" s="834"/>
      <c r="AA92" s="834"/>
      <c r="AB92" s="834"/>
      <c r="AC92" s="43"/>
      <c r="AD92" s="43"/>
      <c r="AE92" s="282"/>
      <c r="AF92" s="283"/>
      <c r="AG92" s="283"/>
      <c r="AH92" s="283"/>
      <c r="AI92" s="283"/>
      <c r="AJ92" s="283"/>
      <c r="AK92" s="283"/>
      <c r="AL92" s="283"/>
      <c r="AM92" s="283"/>
      <c r="AN92" s="283"/>
      <c r="AO92" s="283"/>
      <c r="AP92" s="283"/>
      <c r="AQ92" s="283"/>
      <c r="AR92" s="283"/>
      <c r="AS92" s="283"/>
      <c r="AT92" s="283"/>
      <c r="AU92" s="283"/>
      <c r="AV92" s="283"/>
      <c r="AW92" s="283"/>
      <c r="AX92" s="929"/>
      <c r="BA92" s="699"/>
      <c r="BB92" s="700"/>
      <c r="BC92" s="701"/>
      <c r="BD92" s="686"/>
      <c r="BE92" s="687"/>
      <c r="BF92" s="688"/>
      <c r="BG92" s="688"/>
      <c r="BH92" s="688"/>
      <c r="BI92" s="688"/>
      <c r="BJ92" s="688"/>
      <c r="BK92" s="688"/>
      <c r="BL92" s="688"/>
      <c r="BM92" s="688"/>
      <c r="BN92" s="688"/>
      <c r="BO92" s="688"/>
      <c r="BP92" s="689"/>
      <c r="BQ92" s="614"/>
      <c r="BR92" s="615"/>
      <c r="BS92" s="616"/>
      <c r="BT92" s="647"/>
      <c r="BU92" s="648"/>
      <c r="BV92" s="648"/>
      <c r="BW92" s="648"/>
      <c r="BX92" s="648"/>
      <c r="BY92" s="648"/>
      <c r="BZ92" s="648"/>
      <c r="CA92" s="648"/>
      <c r="CB92" s="648"/>
      <c r="CC92" s="648"/>
      <c r="CD92" s="648"/>
      <c r="CE92" s="648"/>
      <c r="CF92" s="648"/>
      <c r="CG92" s="619"/>
      <c r="CI92" s="70"/>
      <c r="CJ92" s="70"/>
      <c r="CK92" s="70"/>
    </row>
    <row r="93" spans="1:89" ht="4.5" customHeight="1">
      <c r="A93" s="2"/>
      <c r="B93" s="1210"/>
      <c r="C93" s="1211"/>
      <c r="D93" s="1211"/>
      <c r="E93" s="1211"/>
      <c r="F93" s="1211"/>
      <c r="G93" s="1211"/>
      <c r="H93" s="1211"/>
      <c r="I93" s="1211"/>
      <c r="J93" s="1212"/>
      <c r="K93" s="43"/>
      <c r="L93" s="43"/>
      <c r="M93" s="839"/>
      <c r="N93" s="839"/>
      <c r="O93" s="834"/>
      <c r="P93" s="834"/>
      <c r="Q93" s="834"/>
      <c r="R93" s="834"/>
      <c r="S93" s="88"/>
      <c r="T93" s="839"/>
      <c r="U93" s="839"/>
      <c r="V93" s="834"/>
      <c r="W93" s="834"/>
      <c r="X93" s="834"/>
      <c r="Y93" s="834"/>
      <c r="Z93" s="834"/>
      <c r="AA93" s="834"/>
      <c r="AB93" s="834"/>
      <c r="AC93" s="43"/>
      <c r="AD93" s="43"/>
      <c r="AE93" s="282"/>
      <c r="AF93" s="283"/>
      <c r="AG93" s="283"/>
      <c r="AH93" s="283"/>
      <c r="AI93" s="283"/>
      <c r="AJ93" s="283"/>
      <c r="AK93" s="283"/>
      <c r="AL93" s="283"/>
      <c r="AM93" s="283"/>
      <c r="AN93" s="283"/>
      <c r="AO93" s="283"/>
      <c r="AP93" s="283"/>
      <c r="AQ93" s="283"/>
      <c r="AR93" s="283"/>
      <c r="AS93" s="283"/>
      <c r="AT93" s="283"/>
      <c r="AU93" s="283"/>
      <c r="AV93" s="283"/>
      <c r="AW93" s="283"/>
      <c r="AX93" s="929"/>
      <c r="BA93" s="699"/>
      <c r="BB93" s="700"/>
      <c r="BC93" s="701"/>
      <c r="BD93" s="686"/>
      <c r="BE93" s="687"/>
      <c r="BF93" s="688"/>
      <c r="BG93" s="688"/>
      <c r="BH93" s="688"/>
      <c r="BI93" s="688"/>
      <c r="BJ93" s="688"/>
      <c r="BK93" s="688"/>
      <c r="BL93" s="688"/>
      <c r="BM93" s="688"/>
      <c r="BN93" s="688"/>
      <c r="BO93" s="688"/>
      <c r="BP93" s="689"/>
      <c r="BQ93" s="614"/>
      <c r="BR93" s="615"/>
      <c r="BS93" s="616"/>
      <c r="BT93" s="647"/>
      <c r="BU93" s="648"/>
      <c r="BV93" s="648"/>
      <c r="BW93" s="648"/>
      <c r="BX93" s="648"/>
      <c r="BY93" s="648"/>
      <c r="BZ93" s="648"/>
      <c r="CA93" s="648"/>
      <c r="CB93" s="648"/>
      <c r="CC93" s="648"/>
      <c r="CD93" s="648"/>
      <c r="CE93" s="648"/>
      <c r="CF93" s="648"/>
      <c r="CG93" s="619"/>
      <c r="CI93" s="70"/>
      <c r="CJ93" s="70"/>
      <c r="CK93" s="70"/>
    </row>
    <row r="94" spans="1:89" ht="4.5" customHeight="1">
      <c r="A94" s="2"/>
      <c r="B94" s="494" t="s">
        <v>482</v>
      </c>
      <c r="C94" s="495"/>
      <c r="D94" s="495"/>
      <c r="E94" s="495"/>
      <c r="F94" s="495"/>
      <c r="G94" s="495"/>
      <c r="H94" s="495"/>
      <c r="I94" s="495"/>
      <c r="J94" s="496"/>
      <c r="K94" s="567">
        <v>1</v>
      </c>
      <c r="L94" s="567"/>
      <c r="M94" s="504" t="s">
        <v>720</v>
      </c>
      <c r="N94" s="505"/>
      <c r="O94" s="506"/>
      <c r="P94" s="522"/>
      <c r="Q94" s="523"/>
      <c r="R94" s="523"/>
      <c r="S94" s="523"/>
      <c r="T94" s="523"/>
      <c r="U94" s="523"/>
      <c r="V94" s="523"/>
      <c r="W94" s="523"/>
      <c r="X94" s="523"/>
      <c r="Y94" s="523"/>
      <c r="Z94" s="523"/>
      <c r="AA94" s="523"/>
      <c r="AB94" s="523"/>
      <c r="AC94" s="523"/>
      <c r="AD94" s="523"/>
      <c r="AE94" s="523"/>
      <c r="AF94" s="524"/>
      <c r="AG94" s="721" t="s">
        <v>457</v>
      </c>
      <c r="AH94" s="721"/>
      <c r="AI94" s="721"/>
      <c r="AJ94" s="721"/>
      <c r="AK94" s="721"/>
      <c r="AL94" s="721"/>
      <c r="AM94" s="721"/>
      <c r="AN94" s="1183" t="str">
        <f>IF(データ!$F$170&lt;&gt;"","特別",IF(データ!$G$170&lt;&gt;"","普通",IF(データ!$E$117&lt;&gt;"",データ!$E$117,"")))</f>
        <v/>
      </c>
      <c r="AO94" s="1183"/>
      <c r="AP94" s="1183"/>
      <c r="AQ94" s="1183"/>
      <c r="AR94" s="1183"/>
      <c r="AS94" s="1183"/>
      <c r="AT94" s="1183"/>
      <c r="AU94" s="1183"/>
      <c r="AV94" s="1183"/>
      <c r="AW94" s="1183"/>
      <c r="AX94" s="1184"/>
      <c r="BA94" s="699"/>
      <c r="BB94" s="700"/>
      <c r="BC94" s="701"/>
      <c r="BD94" s="686"/>
      <c r="BE94" s="687"/>
      <c r="BF94" s="688"/>
      <c r="BG94" s="688"/>
      <c r="BH94" s="688"/>
      <c r="BI94" s="688"/>
      <c r="BJ94" s="688"/>
      <c r="BK94" s="688"/>
      <c r="BL94" s="688"/>
      <c r="BM94" s="688"/>
      <c r="BN94" s="688"/>
      <c r="BO94" s="688"/>
      <c r="BP94" s="689"/>
      <c r="BQ94" s="614"/>
      <c r="BR94" s="615"/>
      <c r="BS94" s="616"/>
      <c r="BT94" s="647"/>
      <c r="BU94" s="648"/>
      <c r="BV94" s="648"/>
      <c r="BW94" s="648"/>
      <c r="BX94" s="648"/>
      <c r="BY94" s="648"/>
      <c r="BZ94" s="648"/>
      <c r="CA94" s="648"/>
      <c r="CB94" s="648"/>
      <c r="CC94" s="648"/>
      <c r="CD94" s="648"/>
      <c r="CE94" s="648"/>
      <c r="CF94" s="648"/>
      <c r="CG94" s="619"/>
      <c r="CI94" s="70"/>
      <c r="CJ94" s="70"/>
      <c r="CK94" s="70"/>
    </row>
    <row r="95" spans="1:89" ht="4.5" customHeight="1">
      <c r="A95" s="2"/>
      <c r="B95" s="477"/>
      <c r="C95" s="478"/>
      <c r="D95" s="478"/>
      <c r="E95" s="478"/>
      <c r="F95" s="478"/>
      <c r="G95" s="478"/>
      <c r="H95" s="478"/>
      <c r="I95" s="478"/>
      <c r="J95" s="497"/>
      <c r="K95" s="567"/>
      <c r="L95" s="567"/>
      <c r="M95" s="507"/>
      <c r="N95" s="508"/>
      <c r="O95" s="509"/>
      <c r="P95" s="525"/>
      <c r="Q95" s="526"/>
      <c r="R95" s="526"/>
      <c r="S95" s="526"/>
      <c r="T95" s="526"/>
      <c r="U95" s="526"/>
      <c r="V95" s="526"/>
      <c r="W95" s="526"/>
      <c r="X95" s="526"/>
      <c r="Y95" s="526"/>
      <c r="Z95" s="526"/>
      <c r="AA95" s="526"/>
      <c r="AB95" s="526"/>
      <c r="AC95" s="526"/>
      <c r="AD95" s="526"/>
      <c r="AE95" s="526"/>
      <c r="AF95" s="527"/>
      <c r="AG95" s="721"/>
      <c r="AH95" s="721"/>
      <c r="AI95" s="721"/>
      <c r="AJ95" s="721"/>
      <c r="AK95" s="721"/>
      <c r="AL95" s="721"/>
      <c r="AM95" s="721"/>
      <c r="AN95" s="1183"/>
      <c r="AO95" s="1183"/>
      <c r="AP95" s="1183"/>
      <c r="AQ95" s="1183"/>
      <c r="AR95" s="1183"/>
      <c r="AS95" s="1183"/>
      <c r="AT95" s="1183"/>
      <c r="AU95" s="1183"/>
      <c r="AV95" s="1183"/>
      <c r="AW95" s="1183"/>
      <c r="AX95" s="1184"/>
      <c r="BA95" s="699"/>
      <c r="BB95" s="700"/>
      <c r="BC95" s="701"/>
      <c r="BD95" s="686" t="s">
        <v>661</v>
      </c>
      <c r="BE95" s="687"/>
      <c r="BF95" s="688"/>
      <c r="BG95" s="688"/>
      <c r="BH95" s="688"/>
      <c r="BI95" s="688"/>
      <c r="BJ95" s="688"/>
      <c r="BK95" s="688"/>
      <c r="BL95" s="688"/>
      <c r="BM95" s="688"/>
      <c r="BN95" s="688"/>
      <c r="BO95" s="688"/>
      <c r="BP95" s="689"/>
      <c r="BQ95" s="614" t="s">
        <v>25</v>
      </c>
      <c r="BR95" s="615"/>
      <c r="BS95" s="616"/>
      <c r="BT95" s="647" t="str">
        <f>IF(データ!$B$42&lt;&gt;"",IF(OR(データ!$F$42&lt;&gt;"",データ!$B$42&lt;&gt;"0"),データ!$E$42,""),"")</f>
        <v/>
      </c>
      <c r="BU95" s="648"/>
      <c r="BV95" s="648"/>
      <c r="BW95" s="648"/>
      <c r="BX95" s="648"/>
      <c r="BY95" s="648"/>
      <c r="BZ95" s="648"/>
      <c r="CA95" s="648"/>
      <c r="CB95" s="648"/>
      <c r="CC95" s="648"/>
      <c r="CD95" s="648"/>
      <c r="CE95" s="648"/>
      <c r="CF95" s="648"/>
      <c r="CG95" s="619"/>
      <c r="CI95" s="70"/>
      <c r="CJ95" s="70"/>
      <c r="CK95" s="70"/>
    </row>
    <row r="96" spans="1:89" ht="4.5" customHeight="1">
      <c r="A96" s="2"/>
      <c r="B96" s="477"/>
      <c r="C96" s="478"/>
      <c r="D96" s="478"/>
      <c r="E96" s="478"/>
      <c r="F96" s="478"/>
      <c r="G96" s="478"/>
      <c r="H96" s="478"/>
      <c r="I96" s="478"/>
      <c r="J96" s="497"/>
      <c r="K96" s="567"/>
      <c r="L96" s="567"/>
      <c r="M96" s="510"/>
      <c r="N96" s="511"/>
      <c r="O96" s="512"/>
      <c r="P96" s="528"/>
      <c r="Q96" s="529"/>
      <c r="R96" s="529"/>
      <c r="S96" s="529"/>
      <c r="T96" s="529"/>
      <c r="U96" s="529"/>
      <c r="V96" s="529"/>
      <c r="W96" s="529"/>
      <c r="X96" s="529"/>
      <c r="Y96" s="529"/>
      <c r="Z96" s="529"/>
      <c r="AA96" s="529"/>
      <c r="AB96" s="529"/>
      <c r="AC96" s="529"/>
      <c r="AD96" s="529"/>
      <c r="AE96" s="529"/>
      <c r="AF96" s="530"/>
      <c r="AG96" s="721"/>
      <c r="AH96" s="721"/>
      <c r="AI96" s="721"/>
      <c r="AJ96" s="721"/>
      <c r="AK96" s="721"/>
      <c r="AL96" s="721"/>
      <c r="AM96" s="721"/>
      <c r="AN96" s="1183"/>
      <c r="AO96" s="1183"/>
      <c r="AP96" s="1183"/>
      <c r="AQ96" s="1183"/>
      <c r="AR96" s="1183"/>
      <c r="AS96" s="1183"/>
      <c r="AT96" s="1183"/>
      <c r="AU96" s="1183"/>
      <c r="AV96" s="1183"/>
      <c r="AW96" s="1183"/>
      <c r="AX96" s="1184"/>
      <c r="BA96" s="699"/>
      <c r="BB96" s="700"/>
      <c r="BC96" s="701"/>
      <c r="BD96" s="686"/>
      <c r="BE96" s="687"/>
      <c r="BF96" s="688"/>
      <c r="BG96" s="688"/>
      <c r="BH96" s="688"/>
      <c r="BI96" s="688"/>
      <c r="BJ96" s="688"/>
      <c r="BK96" s="688"/>
      <c r="BL96" s="688"/>
      <c r="BM96" s="688"/>
      <c r="BN96" s="688"/>
      <c r="BO96" s="688"/>
      <c r="BP96" s="689"/>
      <c r="BQ96" s="614"/>
      <c r="BR96" s="615"/>
      <c r="BS96" s="616"/>
      <c r="BT96" s="647"/>
      <c r="BU96" s="648"/>
      <c r="BV96" s="648"/>
      <c r="BW96" s="648"/>
      <c r="BX96" s="648"/>
      <c r="BY96" s="648"/>
      <c r="BZ96" s="648"/>
      <c r="CA96" s="648"/>
      <c r="CB96" s="648"/>
      <c r="CC96" s="648"/>
      <c r="CD96" s="648"/>
      <c r="CE96" s="648"/>
      <c r="CF96" s="648"/>
      <c r="CG96" s="619"/>
      <c r="CI96" s="70"/>
      <c r="CJ96" s="70"/>
      <c r="CK96" s="70"/>
    </row>
    <row r="97" spans="1:89" ht="4.5" customHeight="1">
      <c r="A97" s="2"/>
      <c r="B97" s="498" t="s">
        <v>718</v>
      </c>
      <c r="C97" s="499"/>
      <c r="D97" s="499"/>
      <c r="E97" s="499"/>
      <c r="F97" s="499"/>
      <c r="G97" s="499"/>
      <c r="H97" s="499"/>
      <c r="I97" s="499"/>
      <c r="J97" s="500"/>
      <c r="K97" s="567"/>
      <c r="L97" s="567"/>
      <c r="M97" s="513" t="s">
        <v>719</v>
      </c>
      <c r="N97" s="514"/>
      <c r="O97" s="515"/>
      <c r="P97" s="279" t="str">
        <f>IF(OR(データ!$F$170&lt;&gt;"",データ!$G$170&lt;&gt;""),データ!$B$9,IF(データ!$D$117&lt;&gt;"",データ!$D$117,""))</f>
        <v/>
      </c>
      <c r="Q97" s="280"/>
      <c r="R97" s="280"/>
      <c r="S97" s="280"/>
      <c r="T97" s="280"/>
      <c r="U97" s="280"/>
      <c r="V97" s="280"/>
      <c r="W97" s="280"/>
      <c r="X97" s="280"/>
      <c r="Y97" s="280"/>
      <c r="Z97" s="280"/>
      <c r="AA97" s="280"/>
      <c r="AB97" s="280"/>
      <c r="AC97" s="280"/>
      <c r="AD97" s="280"/>
      <c r="AE97" s="280"/>
      <c r="AF97" s="281"/>
      <c r="AG97" s="721"/>
      <c r="AH97" s="721"/>
      <c r="AI97" s="721"/>
      <c r="AJ97" s="721"/>
      <c r="AK97" s="721"/>
      <c r="AL97" s="721"/>
      <c r="AM97" s="721"/>
      <c r="AN97" s="1183"/>
      <c r="AO97" s="1183"/>
      <c r="AP97" s="1183"/>
      <c r="AQ97" s="1183"/>
      <c r="AR97" s="1183"/>
      <c r="AS97" s="1183"/>
      <c r="AT97" s="1183"/>
      <c r="AU97" s="1183"/>
      <c r="AV97" s="1183"/>
      <c r="AW97" s="1183"/>
      <c r="AX97" s="1184"/>
      <c r="BA97" s="699"/>
      <c r="BB97" s="700"/>
      <c r="BC97" s="701"/>
      <c r="BD97" s="686"/>
      <c r="BE97" s="687"/>
      <c r="BF97" s="688"/>
      <c r="BG97" s="688"/>
      <c r="BH97" s="688"/>
      <c r="BI97" s="688"/>
      <c r="BJ97" s="688"/>
      <c r="BK97" s="688"/>
      <c r="BL97" s="688"/>
      <c r="BM97" s="688"/>
      <c r="BN97" s="688"/>
      <c r="BO97" s="688"/>
      <c r="BP97" s="689"/>
      <c r="BQ97" s="614"/>
      <c r="BR97" s="615"/>
      <c r="BS97" s="616"/>
      <c r="BT97" s="647"/>
      <c r="BU97" s="648"/>
      <c r="BV97" s="648"/>
      <c r="BW97" s="648"/>
      <c r="BX97" s="648"/>
      <c r="BY97" s="648"/>
      <c r="BZ97" s="648"/>
      <c r="CA97" s="648"/>
      <c r="CB97" s="648"/>
      <c r="CC97" s="648"/>
      <c r="CD97" s="648"/>
      <c r="CE97" s="648"/>
      <c r="CF97" s="648"/>
      <c r="CG97" s="619"/>
      <c r="CI97" s="70"/>
      <c r="CJ97" s="70"/>
      <c r="CK97" s="70"/>
    </row>
    <row r="98" spans="1:89" ht="4.5" customHeight="1">
      <c r="A98" s="2"/>
      <c r="B98" s="498"/>
      <c r="C98" s="499"/>
      <c r="D98" s="499"/>
      <c r="E98" s="499"/>
      <c r="F98" s="499"/>
      <c r="G98" s="499"/>
      <c r="H98" s="499"/>
      <c r="I98" s="499"/>
      <c r="J98" s="500"/>
      <c r="K98" s="567"/>
      <c r="L98" s="567"/>
      <c r="M98" s="516"/>
      <c r="N98" s="517"/>
      <c r="O98" s="518"/>
      <c r="P98" s="282"/>
      <c r="Q98" s="283"/>
      <c r="R98" s="283"/>
      <c r="S98" s="283"/>
      <c r="T98" s="283"/>
      <c r="U98" s="283"/>
      <c r="V98" s="283"/>
      <c r="W98" s="283"/>
      <c r="X98" s="283"/>
      <c r="Y98" s="283"/>
      <c r="Z98" s="283"/>
      <c r="AA98" s="283"/>
      <c r="AB98" s="283"/>
      <c r="AC98" s="283"/>
      <c r="AD98" s="283"/>
      <c r="AE98" s="283"/>
      <c r="AF98" s="284"/>
      <c r="AG98" s="721"/>
      <c r="AH98" s="721"/>
      <c r="AI98" s="721"/>
      <c r="AJ98" s="721"/>
      <c r="AK98" s="721"/>
      <c r="AL98" s="721"/>
      <c r="AM98" s="721"/>
      <c r="AN98" s="1183"/>
      <c r="AO98" s="1183"/>
      <c r="AP98" s="1183"/>
      <c r="AQ98" s="1183"/>
      <c r="AR98" s="1183"/>
      <c r="AS98" s="1183"/>
      <c r="AT98" s="1183"/>
      <c r="AU98" s="1183"/>
      <c r="AV98" s="1183"/>
      <c r="AW98" s="1183"/>
      <c r="AX98" s="1184"/>
      <c r="BA98" s="699"/>
      <c r="BB98" s="700"/>
      <c r="BC98" s="701"/>
      <c r="BD98" s="686"/>
      <c r="BE98" s="687"/>
      <c r="BF98" s="688"/>
      <c r="BG98" s="688"/>
      <c r="BH98" s="688"/>
      <c r="BI98" s="688"/>
      <c r="BJ98" s="688"/>
      <c r="BK98" s="688"/>
      <c r="BL98" s="688"/>
      <c r="BM98" s="688"/>
      <c r="BN98" s="688"/>
      <c r="BO98" s="688"/>
      <c r="BP98" s="689"/>
      <c r="BQ98" s="614"/>
      <c r="BR98" s="615"/>
      <c r="BS98" s="616"/>
      <c r="BT98" s="647"/>
      <c r="BU98" s="648"/>
      <c r="BV98" s="648"/>
      <c r="BW98" s="648"/>
      <c r="BX98" s="648"/>
      <c r="BY98" s="648"/>
      <c r="BZ98" s="648"/>
      <c r="CA98" s="648"/>
      <c r="CB98" s="648"/>
      <c r="CC98" s="648"/>
      <c r="CD98" s="648"/>
      <c r="CE98" s="648"/>
      <c r="CF98" s="648"/>
      <c r="CG98" s="619"/>
      <c r="CI98" s="70"/>
      <c r="CJ98" s="70"/>
      <c r="CK98" s="70"/>
    </row>
    <row r="99" spans="1:89" ht="4.5" customHeight="1">
      <c r="A99" s="2"/>
      <c r="B99" s="498"/>
      <c r="C99" s="499"/>
      <c r="D99" s="499"/>
      <c r="E99" s="499"/>
      <c r="F99" s="499"/>
      <c r="G99" s="499"/>
      <c r="H99" s="499"/>
      <c r="I99" s="499"/>
      <c r="J99" s="500"/>
      <c r="K99" s="567"/>
      <c r="L99" s="567"/>
      <c r="M99" s="516"/>
      <c r="N99" s="517"/>
      <c r="O99" s="518"/>
      <c r="P99" s="282"/>
      <c r="Q99" s="283"/>
      <c r="R99" s="283"/>
      <c r="S99" s="283"/>
      <c r="T99" s="283"/>
      <c r="U99" s="283"/>
      <c r="V99" s="283"/>
      <c r="W99" s="283"/>
      <c r="X99" s="283"/>
      <c r="Y99" s="283"/>
      <c r="Z99" s="283"/>
      <c r="AA99" s="283"/>
      <c r="AB99" s="283"/>
      <c r="AC99" s="283"/>
      <c r="AD99" s="283"/>
      <c r="AE99" s="283"/>
      <c r="AF99" s="284"/>
      <c r="AG99" s="721"/>
      <c r="AH99" s="721"/>
      <c r="AI99" s="721"/>
      <c r="AJ99" s="721"/>
      <c r="AK99" s="721"/>
      <c r="AL99" s="721"/>
      <c r="AM99" s="721"/>
      <c r="AN99" s="1183"/>
      <c r="AO99" s="1183"/>
      <c r="AP99" s="1183"/>
      <c r="AQ99" s="1183"/>
      <c r="AR99" s="1183"/>
      <c r="AS99" s="1183"/>
      <c r="AT99" s="1183"/>
      <c r="AU99" s="1183"/>
      <c r="AV99" s="1183"/>
      <c r="AW99" s="1183"/>
      <c r="AX99" s="1184"/>
      <c r="BA99" s="699"/>
      <c r="BB99" s="700"/>
      <c r="BC99" s="701"/>
      <c r="BD99" s="686" t="s">
        <v>663</v>
      </c>
      <c r="BE99" s="687"/>
      <c r="BF99" s="688"/>
      <c r="BG99" s="688"/>
      <c r="BH99" s="688"/>
      <c r="BI99" s="688"/>
      <c r="BJ99" s="688"/>
      <c r="BK99" s="688"/>
      <c r="BL99" s="688"/>
      <c r="BM99" s="688"/>
      <c r="BN99" s="688"/>
      <c r="BO99" s="688"/>
      <c r="BP99" s="689"/>
      <c r="BQ99" s="614" t="s">
        <v>27</v>
      </c>
      <c r="BR99" s="615"/>
      <c r="BS99" s="616"/>
      <c r="BT99" s="690" t="str">
        <f>IF(データ!$B$46&lt;&gt;"",IF(OR(データ!$I$46&lt;&gt;"",データ!$B$46&lt;&gt;"0"),データ!$E$46,""),"")</f>
        <v/>
      </c>
      <c r="BU99" s="691"/>
      <c r="BV99" s="691"/>
      <c r="BW99" s="691"/>
      <c r="BX99" s="691"/>
      <c r="BY99" s="691"/>
      <c r="BZ99" s="691"/>
      <c r="CA99" s="691"/>
      <c r="CB99" s="691"/>
      <c r="CC99" s="691"/>
      <c r="CD99" s="691"/>
      <c r="CE99" s="691"/>
      <c r="CF99" s="691"/>
      <c r="CG99" s="619"/>
      <c r="CI99" s="70"/>
      <c r="CJ99" s="70"/>
      <c r="CK99" s="70"/>
    </row>
    <row r="100" spans="1:89" ht="4.5" customHeight="1">
      <c r="A100" s="2"/>
      <c r="B100" s="498"/>
      <c r="C100" s="499"/>
      <c r="D100" s="499"/>
      <c r="E100" s="499"/>
      <c r="F100" s="499"/>
      <c r="G100" s="499"/>
      <c r="H100" s="499"/>
      <c r="I100" s="499"/>
      <c r="J100" s="500"/>
      <c r="K100" s="567"/>
      <c r="L100" s="567"/>
      <c r="M100" s="519"/>
      <c r="N100" s="520"/>
      <c r="O100" s="521"/>
      <c r="P100" s="285"/>
      <c r="Q100" s="286"/>
      <c r="R100" s="286"/>
      <c r="S100" s="286"/>
      <c r="T100" s="286"/>
      <c r="U100" s="286"/>
      <c r="V100" s="286"/>
      <c r="W100" s="286"/>
      <c r="X100" s="286"/>
      <c r="Y100" s="286"/>
      <c r="Z100" s="286"/>
      <c r="AA100" s="286"/>
      <c r="AB100" s="286"/>
      <c r="AC100" s="286"/>
      <c r="AD100" s="286"/>
      <c r="AE100" s="286"/>
      <c r="AF100" s="287"/>
      <c r="AG100" s="721"/>
      <c r="AH100" s="721"/>
      <c r="AI100" s="721"/>
      <c r="AJ100" s="721"/>
      <c r="AK100" s="721"/>
      <c r="AL100" s="721"/>
      <c r="AM100" s="721"/>
      <c r="AN100" s="1183"/>
      <c r="AO100" s="1183"/>
      <c r="AP100" s="1183"/>
      <c r="AQ100" s="1183"/>
      <c r="AR100" s="1183"/>
      <c r="AS100" s="1183"/>
      <c r="AT100" s="1183"/>
      <c r="AU100" s="1183"/>
      <c r="AV100" s="1183"/>
      <c r="AW100" s="1183"/>
      <c r="AX100" s="1184"/>
      <c r="BA100" s="699"/>
      <c r="BB100" s="700"/>
      <c r="BC100" s="701"/>
      <c r="BD100" s="686"/>
      <c r="BE100" s="687"/>
      <c r="BF100" s="688"/>
      <c r="BG100" s="688"/>
      <c r="BH100" s="688"/>
      <c r="BI100" s="688"/>
      <c r="BJ100" s="688"/>
      <c r="BK100" s="688"/>
      <c r="BL100" s="688"/>
      <c r="BM100" s="688"/>
      <c r="BN100" s="688"/>
      <c r="BO100" s="688"/>
      <c r="BP100" s="689"/>
      <c r="BQ100" s="614"/>
      <c r="BR100" s="615"/>
      <c r="BS100" s="616"/>
      <c r="BT100" s="690"/>
      <c r="BU100" s="691"/>
      <c r="BV100" s="691"/>
      <c r="BW100" s="691"/>
      <c r="BX100" s="691"/>
      <c r="BY100" s="691"/>
      <c r="BZ100" s="691"/>
      <c r="CA100" s="691"/>
      <c r="CB100" s="691"/>
      <c r="CC100" s="691"/>
      <c r="CD100" s="691"/>
      <c r="CE100" s="691"/>
      <c r="CF100" s="691"/>
      <c r="CG100" s="619"/>
      <c r="CI100" s="70"/>
      <c r="CJ100" s="70"/>
      <c r="CK100" s="70"/>
    </row>
    <row r="101" spans="1:89" ht="4.5" customHeight="1">
      <c r="A101" s="2"/>
      <c r="B101" s="498"/>
      <c r="C101" s="499"/>
      <c r="D101" s="499"/>
      <c r="E101" s="499"/>
      <c r="F101" s="499"/>
      <c r="G101" s="499"/>
      <c r="H101" s="499"/>
      <c r="I101" s="499"/>
      <c r="J101" s="500"/>
      <c r="K101" s="567"/>
      <c r="L101" s="567"/>
      <c r="M101" s="531" t="s">
        <v>684</v>
      </c>
      <c r="N101" s="532"/>
      <c r="O101" s="532"/>
      <c r="P101" s="533"/>
      <c r="Q101" s="540"/>
      <c r="R101" s="541"/>
      <c r="S101" s="541"/>
      <c r="T101" s="541"/>
      <c r="U101" s="541"/>
      <c r="V101" s="541"/>
      <c r="W101" s="541"/>
      <c r="X101" s="541"/>
      <c r="Y101" s="541"/>
      <c r="Z101" s="541"/>
      <c r="AA101" s="541"/>
      <c r="AB101" s="541"/>
      <c r="AC101" s="541"/>
      <c r="AD101" s="541"/>
      <c r="AE101" s="541"/>
      <c r="AF101" s="541"/>
      <c r="AG101" s="541"/>
      <c r="AH101" s="541"/>
      <c r="AI101" s="541"/>
      <c r="AJ101" s="541"/>
      <c r="AK101" s="541"/>
      <c r="AL101" s="541"/>
      <c r="AM101" s="541"/>
      <c r="AN101" s="541"/>
      <c r="AO101" s="542"/>
      <c r="AP101" s="848"/>
      <c r="AQ101" s="848"/>
      <c r="AR101" s="848"/>
      <c r="AS101" s="848"/>
      <c r="AT101" s="848"/>
      <c r="AU101" s="848"/>
      <c r="AV101" s="848"/>
      <c r="AW101" s="848"/>
      <c r="AX101" s="849"/>
      <c r="BA101" s="699"/>
      <c r="BB101" s="700"/>
      <c r="BC101" s="701"/>
      <c r="BD101" s="686"/>
      <c r="BE101" s="687"/>
      <c r="BF101" s="688"/>
      <c r="BG101" s="688"/>
      <c r="BH101" s="688"/>
      <c r="BI101" s="688"/>
      <c r="BJ101" s="688"/>
      <c r="BK101" s="688"/>
      <c r="BL101" s="688"/>
      <c r="BM101" s="688"/>
      <c r="BN101" s="688"/>
      <c r="BO101" s="688"/>
      <c r="BP101" s="689"/>
      <c r="BQ101" s="614"/>
      <c r="BR101" s="615"/>
      <c r="BS101" s="616"/>
      <c r="BT101" s="690"/>
      <c r="BU101" s="691"/>
      <c r="BV101" s="691"/>
      <c r="BW101" s="691"/>
      <c r="BX101" s="691"/>
      <c r="BY101" s="691"/>
      <c r="BZ101" s="691"/>
      <c r="CA101" s="691"/>
      <c r="CB101" s="691"/>
      <c r="CC101" s="691"/>
      <c r="CD101" s="691"/>
      <c r="CE101" s="691"/>
      <c r="CF101" s="691"/>
      <c r="CG101" s="619"/>
      <c r="CI101" s="70"/>
      <c r="CJ101" s="70"/>
      <c r="CK101" s="70"/>
    </row>
    <row r="102" spans="1:89" ht="4.5" customHeight="1">
      <c r="A102" s="2"/>
      <c r="B102" s="498"/>
      <c r="C102" s="499"/>
      <c r="D102" s="499"/>
      <c r="E102" s="499"/>
      <c r="F102" s="499"/>
      <c r="G102" s="499"/>
      <c r="H102" s="499"/>
      <c r="I102" s="499"/>
      <c r="J102" s="500"/>
      <c r="K102" s="567"/>
      <c r="L102" s="567"/>
      <c r="M102" s="534"/>
      <c r="N102" s="535"/>
      <c r="O102" s="535"/>
      <c r="P102" s="536"/>
      <c r="Q102" s="543"/>
      <c r="R102" s="544"/>
      <c r="S102" s="544"/>
      <c r="T102" s="544"/>
      <c r="U102" s="544"/>
      <c r="V102" s="544"/>
      <c r="W102" s="544"/>
      <c r="X102" s="544"/>
      <c r="Y102" s="544"/>
      <c r="Z102" s="544"/>
      <c r="AA102" s="544"/>
      <c r="AB102" s="544"/>
      <c r="AC102" s="544"/>
      <c r="AD102" s="544"/>
      <c r="AE102" s="544"/>
      <c r="AF102" s="544"/>
      <c r="AG102" s="544"/>
      <c r="AH102" s="544"/>
      <c r="AI102" s="544"/>
      <c r="AJ102" s="544"/>
      <c r="AK102" s="544"/>
      <c r="AL102" s="544"/>
      <c r="AM102" s="544"/>
      <c r="AN102" s="544"/>
      <c r="AO102" s="545"/>
      <c r="AP102" s="848"/>
      <c r="AQ102" s="848"/>
      <c r="AR102" s="848"/>
      <c r="AS102" s="848"/>
      <c r="AT102" s="848"/>
      <c r="AU102" s="848"/>
      <c r="AV102" s="848"/>
      <c r="AW102" s="848"/>
      <c r="AX102" s="849"/>
      <c r="BA102" s="699"/>
      <c r="BB102" s="700"/>
      <c r="BC102" s="701"/>
      <c r="BD102" s="686"/>
      <c r="BE102" s="687"/>
      <c r="BF102" s="688"/>
      <c r="BG102" s="688"/>
      <c r="BH102" s="688"/>
      <c r="BI102" s="688"/>
      <c r="BJ102" s="688"/>
      <c r="BK102" s="688"/>
      <c r="BL102" s="688"/>
      <c r="BM102" s="688"/>
      <c r="BN102" s="688"/>
      <c r="BO102" s="688"/>
      <c r="BP102" s="689"/>
      <c r="BQ102" s="614"/>
      <c r="BR102" s="615"/>
      <c r="BS102" s="616"/>
      <c r="BT102" s="690"/>
      <c r="BU102" s="691"/>
      <c r="BV102" s="691"/>
      <c r="BW102" s="691"/>
      <c r="BX102" s="691"/>
      <c r="BY102" s="691"/>
      <c r="BZ102" s="691"/>
      <c r="CA102" s="691"/>
      <c r="CB102" s="691"/>
      <c r="CC102" s="691"/>
      <c r="CD102" s="691"/>
      <c r="CE102" s="691"/>
      <c r="CF102" s="691"/>
      <c r="CG102" s="619"/>
      <c r="CI102" s="70"/>
      <c r="CJ102" s="70"/>
      <c r="CK102" s="70"/>
    </row>
    <row r="103" spans="1:89" ht="4.5" customHeight="1">
      <c r="A103" s="2"/>
      <c r="B103" s="498"/>
      <c r="C103" s="499"/>
      <c r="D103" s="499"/>
      <c r="E103" s="499"/>
      <c r="F103" s="499"/>
      <c r="G103" s="499"/>
      <c r="H103" s="499"/>
      <c r="I103" s="499"/>
      <c r="J103" s="500"/>
      <c r="K103" s="567"/>
      <c r="L103" s="567"/>
      <c r="M103" s="537"/>
      <c r="N103" s="538"/>
      <c r="O103" s="538"/>
      <c r="P103" s="539"/>
      <c r="Q103" s="546"/>
      <c r="R103" s="547"/>
      <c r="S103" s="547"/>
      <c r="T103" s="547"/>
      <c r="U103" s="547"/>
      <c r="V103" s="547"/>
      <c r="W103" s="547"/>
      <c r="X103" s="547"/>
      <c r="Y103" s="547"/>
      <c r="Z103" s="547"/>
      <c r="AA103" s="547"/>
      <c r="AB103" s="547"/>
      <c r="AC103" s="547"/>
      <c r="AD103" s="547"/>
      <c r="AE103" s="547"/>
      <c r="AF103" s="547"/>
      <c r="AG103" s="547"/>
      <c r="AH103" s="547"/>
      <c r="AI103" s="547"/>
      <c r="AJ103" s="547"/>
      <c r="AK103" s="547"/>
      <c r="AL103" s="547"/>
      <c r="AM103" s="547"/>
      <c r="AN103" s="547"/>
      <c r="AO103" s="548"/>
      <c r="AP103" s="848"/>
      <c r="AQ103" s="848"/>
      <c r="AR103" s="848"/>
      <c r="AS103" s="848"/>
      <c r="AT103" s="848"/>
      <c r="AU103" s="848"/>
      <c r="AV103" s="848"/>
      <c r="AW103" s="848"/>
      <c r="AX103" s="849"/>
      <c r="BA103" s="699"/>
      <c r="BB103" s="700"/>
      <c r="BC103" s="701"/>
      <c r="BD103" s="692" t="s">
        <v>13</v>
      </c>
      <c r="BE103" s="693"/>
      <c r="BF103" s="694"/>
      <c r="BG103" s="694"/>
      <c r="BH103" s="694"/>
      <c r="BI103" s="694"/>
      <c r="BJ103" s="694"/>
      <c r="BK103" s="694"/>
      <c r="BL103" s="694"/>
      <c r="BM103" s="694"/>
      <c r="BN103" s="694"/>
      <c r="BO103" s="694"/>
      <c r="BP103" s="695"/>
      <c r="BQ103" s="614" t="s">
        <v>28</v>
      </c>
      <c r="BR103" s="615"/>
      <c r="BS103" s="616"/>
      <c r="BT103" s="690" t="str">
        <f>IF(データ!$B$48&lt;&gt;"",IF(OR(OR(データ!$F$48&lt;&gt;"",データ!$B$48&lt;&gt;"0"),OR(データ!$F$50&lt;&gt;"",データ!$B$50&lt;&gt;"0")),IF(SUM(VALUE(データ!$E$48),VALUE(データ!$E$50))&gt;0,SUM(VALUE(データ!$E$48),VALUE(データ!$E$50)),"0"),""),"")</f>
        <v/>
      </c>
      <c r="BU103" s="691"/>
      <c r="BV103" s="691"/>
      <c r="BW103" s="691"/>
      <c r="BX103" s="691"/>
      <c r="BY103" s="691"/>
      <c r="BZ103" s="691"/>
      <c r="CA103" s="691"/>
      <c r="CB103" s="691"/>
      <c r="CC103" s="691"/>
      <c r="CD103" s="691"/>
      <c r="CE103" s="691"/>
      <c r="CF103" s="691"/>
      <c r="CG103" s="619"/>
      <c r="CI103" s="70"/>
      <c r="CJ103" s="70"/>
      <c r="CK103" s="70"/>
    </row>
    <row r="104" spans="1:89" ht="4.5" customHeight="1">
      <c r="A104" s="2"/>
      <c r="B104" s="498"/>
      <c r="C104" s="499"/>
      <c r="D104" s="499"/>
      <c r="E104" s="499"/>
      <c r="F104" s="499"/>
      <c r="G104" s="499"/>
      <c r="H104" s="499"/>
      <c r="I104" s="499"/>
      <c r="J104" s="500"/>
      <c r="K104" s="567">
        <v>2</v>
      </c>
      <c r="L104" s="567"/>
      <c r="M104" s="504" t="s">
        <v>720</v>
      </c>
      <c r="N104" s="505"/>
      <c r="O104" s="506"/>
      <c r="P104" s="549"/>
      <c r="Q104" s="550"/>
      <c r="R104" s="550"/>
      <c r="S104" s="550"/>
      <c r="T104" s="550"/>
      <c r="U104" s="550"/>
      <c r="V104" s="550"/>
      <c r="W104" s="550"/>
      <c r="X104" s="550"/>
      <c r="Y104" s="550"/>
      <c r="Z104" s="550"/>
      <c r="AA104" s="550"/>
      <c r="AB104" s="550"/>
      <c r="AC104" s="550"/>
      <c r="AD104" s="550"/>
      <c r="AE104" s="550"/>
      <c r="AF104" s="551"/>
      <c r="AG104" s="437" t="s">
        <v>30</v>
      </c>
      <c r="AH104" s="438"/>
      <c r="AI104" s="438"/>
      <c r="AJ104" s="438"/>
      <c r="AK104" s="438"/>
      <c r="AL104" s="438"/>
      <c r="AM104" s="438"/>
      <c r="AN104" s="1187" t="str">
        <f>IF(OR(データ!$F$170&lt;&gt;"",データ!$G$170&lt;&gt;""),IF(データ!$E$117&lt;&gt;"",データ!$E$117,""),IF(データ!$E$118&lt;&gt;"",データ!$E$118,""))</f>
        <v/>
      </c>
      <c r="AO104" s="1188"/>
      <c r="AP104" s="1188"/>
      <c r="AQ104" s="1188"/>
      <c r="AR104" s="1188"/>
      <c r="AS104" s="1188"/>
      <c r="AT104" s="1188"/>
      <c r="AU104" s="1188"/>
      <c r="AV104" s="1188"/>
      <c r="AW104" s="1188"/>
      <c r="AX104" s="1189"/>
      <c r="BA104" s="699"/>
      <c r="BB104" s="700"/>
      <c r="BC104" s="701"/>
      <c r="BD104" s="692"/>
      <c r="BE104" s="693"/>
      <c r="BF104" s="694"/>
      <c r="BG104" s="694"/>
      <c r="BH104" s="694"/>
      <c r="BI104" s="694"/>
      <c r="BJ104" s="694"/>
      <c r="BK104" s="694"/>
      <c r="BL104" s="694"/>
      <c r="BM104" s="694"/>
      <c r="BN104" s="694"/>
      <c r="BO104" s="694"/>
      <c r="BP104" s="695"/>
      <c r="BQ104" s="614"/>
      <c r="BR104" s="615"/>
      <c r="BS104" s="616"/>
      <c r="BT104" s="690"/>
      <c r="BU104" s="691"/>
      <c r="BV104" s="691"/>
      <c r="BW104" s="691"/>
      <c r="BX104" s="691"/>
      <c r="BY104" s="691"/>
      <c r="BZ104" s="691"/>
      <c r="CA104" s="691"/>
      <c r="CB104" s="691"/>
      <c r="CC104" s="691"/>
      <c r="CD104" s="691"/>
      <c r="CE104" s="691"/>
      <c r="CF104" s="691"/>
      <c r="CG104" s="619"/>
      <c r="CI104" s="70"/>
      <c r="CJ104" s="70"/>
      <c r="CK104" s="70"/>
    </row>
    <row r="105" spans="1:89" ht="4.5" customHeight="1">
      <c r="A105" s="2"/>
      <c r="B105" s="498"/>
      <c r="C105" s="499"/>
      <c r="D105" s="499"/>
      <c r="E105" s="499"/>
      <c r="F105" s="499"/>
      <c r="G105" s="499"/>
      <c r="H105" s="499"/>
      <c r="I105" s="499"/>
      <c r="J105" s="500"/>
      <c r="K105" s="567"/>
      <c r="L105" s="567"/>
      <c r="M105" s="507"/>
      <c r="N105" s="508"/>
      <c r="O105" s="509"/>
      <c r="P105" s="552"/>
      <c r="Q105" s="553"/>
      <c r="R105" s="553"/>
      <c r="S105" s="553"/>
      <c r="T105" s="553"/>
      <c r="U105" s="553"/>
      <c r="V105" s="553"/>
      <c r="W105" s="553"/>
      <c r="X105" s="553"/>
      <c r="Y105" s="553"/>
      <c r="Z105" s="553"/>
      <c r="AA105" s="553"/>
      <c r="AB105" s="553"/>
      <c r="AC105" s="553"/>
      <c r="AD105" s="553"/>
      <c r="AE105" s="553"/>
      <c r="AF105" s="554"/>
      <c r="AG105" s="1203"/>
      <c r="AH105" s="1204"/>
      <c r="AI105" s="1204"/>
      <c r="AJ105" s="1204"/>
      <c r="AK105" s="1204"/>
      <c r="AL105" s="1204"/>
      <c r="AM105" s="1204"/>
      <c r="AN105" s="1190"/>
      <c r="AO105" s="1191"/>
      <c r="AP105" s="1191"/>
      <c r="AQ105" s="1191"/>
      <c r="AR105" s="1191"/>
      <c r="AS105" s="1191"/>
      <c r="AT105" s="1191"/>
      <c r="AU105" s="1191"/>
      <c r="AV105" s="1191"/>
      <c r="AW105" s="1191"/>
      <c r="AX105" s="1192"/>
      <c r="BA105" s="699"/>
      <c r="BB105" s="700"/>
      <c r="BC105" s="701"/>
      <c r="BD105" s="692"/>
      <c r="BE105" s="693"/>
      <c r="BF105" s="694"/>
      <c r="BG105" s="694"/>
      <c r="BH105" s="694"/>
      <c r="BI105" s="694"/>
      <c r="BJ105" s="694"/>
      <c r="BK105" s="694"/>
      <c r="BL105" s="694"/>
      <c r="BM105" s="694"/>
      <c r="BN105" s="694"/>
      <c r="BO105" s="694"/>
      <c r="BP105" s="695"/>
      <c r="BQ105" s="614"/>
      <c r="BR105" s="615"/>
      <c r="BS105" s="616"/>
      <c r="BT105" s="690"/>
      <c r="BU105" s="691"/>
      <c r="BV105" s="691"/>
      <c r="BW105" s="691"/>
      <c r="BX105" s="691"/>
      <c r="BY105" s="691"/>
      <c r="BZ105" s="691"/>
      <c r="CA105" s="691"/>
      <c r="CB105" s="691"/>
      <c r="CC105" s="691"/>
      <c r="CD105" s="691"/>
      <c r="CE105" s="691"/>
      <c r="CF105" s="691"/>
      <c r="CG105" s="619"/>
      <c r="CI105" s="70"/>
      <c r="CJ105" s="70"/>
      <c r="CK105" s="70"/>
    </row>
    <row r="106" spans="1:89" ht="4.5" customHeight="1">
      <c r="A106" s="2"/>
      <c r="B106" s="498"/>
      <c r="C106" s="499"/>
      <c r="D106" s="499"/>
      <c r="E106" s="499"/>
      <c r="F106" s="499"/>
      <c r="G106" s="499"/>
      <c r="H106" s="499"/>
      <c r="I106" s="499"/>
      <c r="J106" s="500"/>
      <c r="K106" s="567"/>
      <c r="L106" s="567"/>
      <c r="M106" s="510"/>
      <c r="N106" s="511"/>
      <c r="O106" s="512"/>
      <c r="P106" s="555"/>
      <c r="Q106" s="556"/>
      <c r="R106" s="556"/>
      <c r="S106" s="556"/>
      <c r="T106" s="556"/>
      <c r="U106" s="556"/>
      <c r="V106" s="556"/>
      <c r="W106" s="556"/>
      <c r="X106" s="556"/>
      <c r="Y106" s="556"/>
      <c r="Z106" s="556"/>
      <c r="AA106" s="556"/>
      <c r="AB106" s="556"/>
      <c r="AC106" s="556"/>
      <c r="AD106" s="556"/>
      <c r="AE106" s="556"/>
      <c r="AF106" s="557"/>
      <c r="AG106" s="1203"/>
      <c r="AH106" s="1204"/>
      <c r="AI106" s="1204"/>
      <c r="AJ106" s="1204"/>
      <c r="AK106" s="1204"/>
      <c r="AL106" s="1204"/>
      <c r="AM106" s="1204"/>
      <c r="AN106" s="1190"/>
      <c r="AO106" s="1191"/>
      <c r="AP106" s="1191"/>
      <c r="AQ106" s="1191"/>
      <c r="AR106" s="1191"/>
      <c r="AS106" s="1191"/>
      <c r="AT106" s="1191"/>
      <c r="AU106" s="1191"/>
      <c r="AV106" s="1191"/>
      <c r="AW106" s="1191"/>
      <c r="AX106" s="1192"/>
      <c r="BA106" s="699"/>
      <c r="BB106" s="700"/>
      <c r="BC106" s="701"/>
      <c r="BD106" s="692"/>
      <c r="BE106" s="693"/>
      <c r="BF106" s="694"/>
      <c r="BG106" s="694"/>
      <c r="BH106" s="694"/>
      <c r="BI106" s="694"/>
      <c r="BJ106" s="694"/>
      <c r="BK106" s="694"/>
      <c r="BL106" s="694"/>
      <c r="BM106" s="694"/>
      <c r="BN106" s="694"/>
      <c r="BO106" s="694"/>
      <c r="BP106" s="695"/>
      <c r="BQ106" s="614"/>
      <c r="BR106" s="615"/>
      <c r="BS106" s="616"/>
      <c r="BT106" s="690"/>
      <c r="BU106" s="691"/>
      <c r="BV106" s="691"/>
      <c r="BW106" s="691"/>
      <c r="BX106" s="691"/>
      <c r="BY106" s="691"/>
      <c r="BZ106" s="691"/>
      <c r="CA106" s="691"/>
      <c r="CB106" s="691"/>
      <c r="CC106" s="691"/>
      <c r="CD106" s="691"/>
      <c r="CE106" s="691"/>
      <c r="CF106" s="691"/>
      <c r="CG106" s="619"/>
      <c r="CI106" s="70"/>
      <c r="CJ106" s="70"/>
      <c r="CK106" s="70"/>
    </row>
    <row r="107" spans="1:89" ht="4.5" customHeight="1">
      <c r="A107" s="2"/>
      <c r="B107" s="498"/>
      <c r="C107" s="499"/>
      <c r="D107" s="499"/>
      <c r="E107" s="499"/>
      <c r="F107" s="499"/>
      <c r="G107" s="499"/>
      <c r="H107" s="499"/>
      <c r="I107" s="499"/>
      <c r="J107" s="500"/>
      <c r="K107" s="567"/>
      <c r="L107" s="567"/>
      <c r="M107" s="513" t="s">
        <v>719</v>
      </c>
      <c r="N107" s="514"/>
      <c r="O107" s="515"/>
      <c r="P107" s="279" t="str">
        <f>IF(OR(データ!$F$170&lt;&gt;"",データ!$G$170&lt;&gt;""),IF(データ!$D$117&lt;&gt;"",データ!$D$117,""),IF(データ!$D$118&lt;&gt;"",データ!$D$118,""))</f>
        <v/>
      </c>
      <c r="Q107" s="280"/>
      <c r="R107" s="280"/>
      <c r="S107" s="280"/>
      <c r="T107" s="280"/>
      <c r="U107" s="280"/>
      <c r="V107" s="280"/>
      <c r="W107" s="280"/>
      <c r="X107" s="280"/>
      <c r="Y107" s="280"/>
      <c r="Z107" s="280"/>
      <c r="AA107" s="280"/>
      <c r="AB107" s="280"/>
      <c r="AC107" s="280"/>
      <c r="AD107" s="280"/>
      <c r="AE107" s="280"/>
      <c r="AF107" s="281"/>
      <c r="AG107" s="1203"/>
      <c r="AH107" s="1204"/>
      <c r="AI107" s="1204"/>
      <c r="AJ107" s="1204"/>
      <c r="AK107" s="1204"/>
      <c r="AL107" s="1204"/>
      <c r="AM107" s="1204"/>
      <c r="AN107" s="1190"/>
      <c r="AO107" s="1191"/>
      <c r="AP107" s="1191"/>
      <c r="AQ107" s="1191"/>
      <c r="AR107" s="1191"/>
      <c r="AS107" s="1191"/>
      <c r="AT107" s="1191"/>
      <c r="AU107" s="1191"/>
      <c r="AV107" s="1191"/>
      <c r="AW107" s="1191"/>
      <c r="AX107" s="1192"/>
      <c r="BA107" s="699"/>
      <c r="BB107" s="700"/>
      <c r="BC107" s="701"/>
      <c r="BD107" s="665" t="s">
        <v>31</v>
      </c>
      <c r="BE107" s="666"/>
      <c r="BF107" s="666"/>
      <c r="BG107" s="666"/>
      <c r="BH107" s="666"/>
      <c r="BI107" s="666"/>
      <c r="BJ107" s="666"/>
      <c r="BK107" s="666"/>
      <c r="BL107" s="666"/>
      <c r="BM107" s="666"/>
      <c r="BN107" s="666"/>
      <c r="BO107" s="666"/>
      <c r="BP107" s="667"/>
      <c r="BQ107" s="614" t="s">
        <v>32</v>
      </c>
      <c r="BR107" s="615"/>
      <c r="BS107" s="616"/>
      <c r="BT107" s="647" t="str">
        <f>IF(データ!$B$52&lt;&gt;"",IF(OR($BT$67&lt;&gt;"",$BT$71&lt;&gt;"",$BT$75&lt;&gt;""),データ!$B$52,""),"")</f>
        <v/>
      </c>
      <c r="BU107" s="648"/>
      <c r="BV107" s="648"/>
      <c r="BW107" s="648"/>
      <c r="BX107" s="648"/>
      <c r="BY107" s="648"/>
      <c r="BZ107" s="648"/>
      <c r="CA107" s="648"/>
      <c r="CB107" s="648"/>
      <c r="CC107" s="648"/>
      <c r="CD107" s="648"/>
      <c r="CE107" s="648"/>
      <c r="CF107" s="648"/>
      <c r="CG107" s="619"/>
      <c r="CI107" s="70"/>
      <c r="CJ107" s="70"/>
      <c r="CK107" s="70"/>
    </row>
    <row r="108" spans="1:89" ht="4.5" customHeight="1">
      <c r="A108" s="2"/>
      <c r="B108" s="498"/>
      <c r="C108" s="499"/>
      <c r="D108" s="499"/>
      <c r="E108" s="499"/>
      <c r="F108" s="499"/>
      <c r="G108" s="499"/>
      <c r="H108" s="499"/>
      <c r="I108" s="499"/>
      <c r="J108" s="500"/>
      <c r="K108" s="567"/>
      <c r="L108" s="567"/>
      <c r="M108" s="516"/>
      <c r="N108" s="517"/>
      <c r="O108" s="518"/>
      <c r="P108" s="282"/>
      <c r="Q108" s="283"/>
      <c r="R108" s="283"/>
      <c r="S108" s="283"/>
      <c r="T108" s="283"/>
      <c r="U108" s="283"/>
      <c r="V108" s="283"/>
      <c r="W108" s="283"/>
      <c r="X108" s="283"/>
      <c r="Y108" s="283"/>
      <c r="Z108" s="283"/>
      <c r="AA108" s="283"/>
      <c r="AB108" s="283"/>
      <c r="AC108" s="283"/>
      <c r="AD108" s="283"/>
      <c r="AE108" s="283"/>
      <c r="AF108" s="284"/>
      <c r="AG108" s="1203"/>
      <c r="AH108" s="1204"/>
      <c r="AI108" s="1204"/>
      <c r="AJ108" s="1204"/>
      <c r="AK108" s="1204"/>
      <c r="AL108" s="1204"/>
      <c r="AM108" s="1204"/>
      <c r="AN108" s="1190"/>
      <c r="AO108" s="1191"/>
      <c r="AP108" s="1191"/>
      <c r="AQ108" s="1191"/>
      <c r="AR108" s="1191"/>
      <c r="AS108" s="1191"/>
      <c r="AT108" s="1191"/>
      <c r="AU108" s="1191"/>
      <c r="AV108" s="1191"/>
      <c r="AW108" s="1191"/>
      <c r="AX108" s="1192"/>
      <c r="BA108" s="699"/>
      <c r="BB108" s="700"/>
      <c r="BC108" s="701"/>
      <c r="BD108" s="665"/>
      <c r="BE108" s="666"/>
      <c r="BF108" s="666"/>
      <c r="BG108" s="666"/>
      <c r="BH108" s="666"/>
      <c r="BI108" s="666"/>
      <c r="BJ108" s="666"/>
      <c r="BK108" s="666"/>
      <c r="BL108" s="666"/>
      <c r="BM108" s="666"/>
      <c r="BN108" s="666"/>
      <c r="BO108" s="666"/>
      <c r="BP108" s="667"/>
      <c r="BQ108" s="614"/>
      <c r="BR108" s="615"/>
      <c r="BS108" s="616"/>
      <c r="BT108" s="647"/>
      <c r="BU108" s="648"/>
      <c r="BV108" s="648"/>
      <c r="BW108" s="648"/>
      <c r="BX108" s="648"/>
      <c r="BY108" s="648"/>
      <c r="BZ108" s="648"/>
      <c r="CA108" s="648"/>
      <c r="CB108" s="648"/>
      <c r="CC108" s="648"/>
      <c r="CD108" s="648"/>
      <c r="CE108" s="648"/>
      <c r="CF108" s="648"/>
      <c r="CG108" s="619"/>
      <c r="CI108" s="70"/>
      <c r="CJ108" s="70"/>
      <c r="CK108" s="70"/>
    </row>
    <row r="109" spans="1:89" ht="4.5" customHeight="1">
      <c r="A109" s="2"/>
      <c r="B109" s="498"/>
      <c r="C109" s="499"/>
      <c r="D109" s="499"/>
      <c r="E109" s="499"/>
      <c r="F109" s="499"/>
      <c r="G109" s="499"/>
      <c r="H109" s="499"/>
      <c r="I109" s="499"/>
      <c r="J109" s="500"/>
      <c r="K109" s="567"/>
      <c r="L109" s="567"/>
      <c r="M109" s="516"/>
      <c r="N109" s="517"/>
      <c r="O109" s="518"/>
      <c r="P109" s="282"/>
      <c r="Q109" s="283"/>
      <c r="R109" s="283"/>
      <c r="S109" s="283"/>
      <c r="T109" s="283"/>
      <c r="U109" s="283"/>
      <c r="V109" s="283"/>
      <c r="W109" s="283"/>
      <c r="X109" s="283"/>
      <c r="Y109" s="283"/>
      <c r="Z109" s="283"/>
      <c r="AA109" s="283"/>
      <c r="AB109" s="283"/>
      <c r="AC109" s="283"/>
      <c r="AD109" s="283"/>
      <c r="AE109" s="283"/>
      <c r="AF109" s="284"/>
      <c r="AG109" s="1203"/>
      <c r="AH109" s="1204"/>
      <c r="AI109" s="1204"/>
      <c r="AJ109" s="1204"/>
      <c r="AK109" s="1204"/>
      <c r="AL109" s="1204"/>
      <c r="AM109" s="1204"/>
      <c r="AN109" s="1190"/>
      <c r="AO109" s="1191"/>
      <c r="AP109" s="1191"/>
      <c r="AQ109" s="1191"/>
      <c r="AR109" s="1191"/>
      <c r="AS109" s="1191"/>
      <c r="AT109" s="1191"/>
      <c r="AU109" s="1191"/>
      <c r="AV109" s="1191"/>
      <c r="AW109" s="1191"/>
      <c r="AX109" s="1192"/>
      <c r="BA109" s="699"/>
      <c r="BB109" s="700"/>
      <c r="BC109" s="701"/>
      <c r="BD109" s="665"/>
      <c r="BE109" s="666"/>
      <c r="BF109" s="666"/>
      <c r="BG109" s="666"/>
      <c r="BH109" s="666"/>
      <c r="BI109" s="666"/>
      <c r="BJ109" s="666"/>
      <c r="BK109" s="666"/>
      <c r="BL109" s="666"/>
      <c r="BM109" s="666"/>
      <c r="BN109" s="666"/>
      <c r="BO109" s="666"/>
      <c r="BP109" s="667"/>
      <c r="BQ109" s="614"/>
      <c r="BR109" s="615"/>
      <c r="BS109" s="616"/>
      <c r="BT109" s="647"/>
      <c r="BU109" s="648"/>
      <c r="BV109" s="648"/>
      <c r="BW109" s="648"/>
      <c r="BX109" s="648"/>
      <c r="BY109" s="648"/>
      <c r="BZ109" s="648"/>
      <c r="CA109" s="648"/>
      <c r="CB109" s="648"/>
      <c r="CC109" s="648"/>
      <c r="CD109" s="648"/>
      <c r="CE109" s="648"/>
      <c r="CF109" s="648"/>
      <c r="CG109" s="619"/>
      <c r="CI109" s="70"/>
      <c r="CJ109" s="70"/>
      <c r="CK109" s="70"/>
    </row>
    <row r="110" spans="1:89" ht="4.5" customHeight="1">
      <c r="A110" s="2"/>
      <c r="B110" s="498"/>
      <c r="C110" s="499"/>
      <c r="D110" s="499"/>
      <c r="E110" s="499"/>
      <c r="F110" s="499"/>
      <c r="G110" s="499"/>
      <c r="H110" s="499"/>
      <c r="I110" s="499"/>
      <c r="J110" s="500"/>
      <c r="K110" s="567"/>
      <c r="L110" s="567"/>
      <c r="M110" s="519"/>
      <c r="N110" s="520"/>
      <c r="O110" s="521"/>
      <c r="P110" s="285"/>
      <c r="Q110" s="286"/>
      <c r="R110" s="286"/>
      <c r="S110" s="286"/>
      <c r="T110" s="286"/>
      <c r="U110" s="286"/>
      <c r="V110" s="286"/>
      <c r="W110" s="286"/>
      <c r="X110" s="286"/>
      <c r="Y110" s="286"/>
      <c r="Z110" s="286"/>
      <c r="AA110" s="286"/>
      <c r="AB110" s="286"/>
      <c r="AC110" s="286"/>
      <c r="AD110" s="286"/>
      <c r="AE110" s="286"/>
      <c r="AF110" s="287"/>
      <c r="AG110" s="1203"/>
      <c r="AH110" s="1204"/>
      <c r="AI110" s="1204"/>
      <c r="AJ110" s="1204"/>
      <c r="AK110" s="1204"/>
      <c r="AL110" s="1204"/>
      <c r="AM110" s="1204"/>
      <c r="AN110" s="1193"/>
      <c r="AO110" s="1194"/>
      <c r="AP110" s="1194"/>
      <c r="AQ110" s="1194"/>
      <c r="AR110" s="1194"/>
      <c r="AS110" s="1194"/>
      <c r="AT110" s="1194"/>
      <c r="AU110" s="1194"/>
      <c r="AV110" s="1194"/>
      <c r="AW110" s="1194"/>
      <c r="AX110" s="1195"/>
      <c r="BA110" s="699"/>
      <c r="BB110" s="700"/>
      <c r="BC110" s="701"/>
      <c r="BD110" s="665"/>
      <c r="BE110" s="666"/>
      <c r="BF110" s="666"/>
      <c r="BG110" s="666"/>
      <c r="BH110" s="666"/>
      <c r="BI110" s="666"/>
      <c r="BJ110" s="666"/>
      <c r="BK110" s="666"/>
      <c r="BL110" s="666"/>
      <c r="BM110" s="666"/>
      <c r="BN110" s="666"/>
      <c r="BO110" s="666"/>
      <c r="BP110" s="667"/>
      <c r="BQ110" s="614"/>
      <c r="BR110" s="615"/>
      <c r="BS110" s="616"/>
      <c r="BT110" s="647"/>
      <c r="BU110" s="648"/>
      <c r="BV110" s="648"/>
      <c r="BW110" s="648"/>
      <c r="BX110" s="648"/>
      <c r="BY110" s="648"/>
      <c r="BZ110" s="648"/>
      <c r="CA110" s="648"/>
      <c r="CB110" s="648"/>
      <c r="CC110" s="648"/>
      <c r="CD110" s="648"/>
      <c r="CE110" s="648"/>
      <c r="CF110" s="648"/>
      <c r="CG110" s="619"/>
      <c r="CI110" s="70"/>
      <c r="CJ110" s="70"/>
      <c r="CK110" s="70"/>
    </row>
    <row r="111" spans="1:89" ht="4.5" customHeight="1">
      <c r="A111" s="2"/>
      <c r="B111" s="498"/>
      <c r="C111" s="499"/>
      <c r="D111" s="499"/>
      <c r="E111" s="499"/>
      <c r="F111" s="499"/>
      <c r="G111" s="499"/>
      <c r="H111" s="499"/>
      <c r="I111" s="499"/>
      <c r="J111" s="500"/>
      <c r="K111" s="567"/>
      <c r="L111" s="567"/>
      <c r="M111" s="531" t="s">
        <v>684</v>
      </c>
      <c r="N111" s="532"/>
      <c r="O111" s="532"/>
      <c r="P111" s="533"/>
      <c r="Q111" s="437"/>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c r="AO111" s="1202"/>
      <c r="AP111" s="848"/>
      <c r="AQ111" s="848"/>
      <c r="AR111" s="848"/>
      <c r="AS111" s="848"/>
      <c r="AT111" s="848"/>
      <c r="AU111" s="848"/>
      <c r="AV111" s="848"/>
      <c r="AW111" s="848"/>
      <c r="AX111" s="849"/>
      <c r="BA111" s="699"/>
      <c r="BB111" s="700"/>
      <c r="BC111" s="701"/>
      <c r="BD111" s="665" t="s">
        <v>672</v>
      </c>
      <c r="BE111" s="666"/>
      <c r="BF111" s="666"/>
      <c r="BG111" s="666"/>
      <c r="BH111" s="666"/>
      <c r="BI111" s="666"/>
      <c r="BJ111" s="666"/>
      <c r="BK111" s="666"/>
      <c r="BL111" s="666"/>
      <c r="BM111" s="666"/>
      <c r="BN111" s="666"/>
      <c r="BO111" s="666"/>
      <c r="BP111" s="667"/>
      <c r="BQ111" s="614" t="s">
        <v>33</v>
      </c>
      <c r="BR111" s="615"/>
      <c r="BS111" s="616"/>
      <c r="BT111" s="647" t="str">
        <f>IF(データ!$B$59&lt;&gt;"",データ!$B$59,"")</f>
        <v/>
      </c>
      <c r="BU111" s="648"/>
      <c r="BV111" s="648"/>
      <c r="BW111" s="648"/>
      <c r="BX111" s="648"/>
      <c r="BY111" s="648"/>
      <c r="BZ111" s="648"/>
      <c r="CA111" s="648"/>
      <c r="CB111" s="648"/>
      <c r="CC111" s="648"/>
      <c r="CD111" s="648"/>
      <c r="CE111" s="648"/>
      <c r="CF111" s="648"/>
      <c r="CG111" s="619"/>
      <c r="CI111" s="70"/>
      <c r="CJ111" s="70"/>
      <c r="CK111" s="70"/>
    </row>
    <row r="112" spans="1:89" ht="4.5" customHeight="1">
      <c r="A112" s="2"/>
      <c r="B112" s="498"/>
      <c r="C112" s="499"/>
      <c r="D112" s="499"/>
      <c r="E112" s="499"/>
      <c r="F112" s="499"/>
      <c r="G112" s="499"/>
      <c r="H112" s="499"/>
      <c r="I112" s="499"/>
      <c r="J112" s="500"/>
      <c r="K112" s="567"/>
      <c r="L112" s="567"/>
      <c r="M112" s="534"/>
      <c r="N112" s="535"/>
      <c r="O112" s="535"/>
      <c r="P112" s="536"/>
      <c r="Q112" s="1203"/>
      <c r="R112" s="1204"/>
      <c r="S112" s="1204"/>
      <c r="T112" s="1204"/>
      <c r="U112" s="1204"/>
      <c r="V112" s="1204"/>
      <c r="W112" s="1204"/>
      <c r="X112" s="1204"/>
      <c r="Y112" s="1204"/>
      <c r="Z112" s="1204"/>
      <c r="AA112" s="1204"/>
      <c r="AB112" s="1204"/>
      <c r="AC112" s="1204"/>
      <c r="AD112" s="1204"/>
      <c r="AE112" s="1204"/>
      <c r="AF112" s="1204"/>
      <c r="AG112" s="1204"/>
      <c r="AH112" s="1204"/>
      <c r="AI112" s="1204"/>
      <c r="AJ112" s="1204"/>
      <c r="AK112" s="1204"/>
      <c r="AL112" s="1204"/>
      <c r="AM112" s="1204"/>
      <c r="AN112" s="1204"/>
      <c r="AO112" s="1205"/>
      <c r="AP112" s="848"/>
      <c r="AQ112" s="848"/>
      <c r="AR112" s="848"/>
      <c r="AS112" s="848"/>
      <c r="AT112" s="848"/>
      <c r="AU112" s="848"/>
      <c r="AV112" s="848"/>
      <c r="AW112" s="848"/>
      <c r="AX112" s="849"/>
      <c r="BA112" s="699"/>
      <c r="BB112" s="700"/>
      <c r="BC112" s="701"/>
      <c r="BD112" s="665"/>
      <c r="BE112" s="666"/>
      <c r="BF112" s="666"/>
      <c r="BG112" s="666"/>
      <c r="BH112" s="666"/>
      <c r="BI112" s="666"/>
      <c r="BJ112" s="666"/>
      <c r="BK112" s="666"/>
      <c r="BL112" s="666"/>
      <c r="BM112" s="666"/>
      <c r="BN112" s="666"/>
      <c r="BO112" s="666"/>
      <c r="BP112" s="667"/>
      <c r="BQ112" s="614"/>
      <c r="BR112" s="615"/>
      <c r="BS112" s="616"/>
      <c r="BT112" s="647"/>
      <c r="BU112" s="648"/>
      <c r="BV112" s="648"/>
      <c r="BW112" s="648"/>
      <c r="BX112" s="648"/>
      <c r="BY112" s="648"/>
      <c r="BZ112" s="648"/>
      <c r="CA112" s="648"/>
      <c r="CB112" s="648"/>
      <c r="CC112" s="648"/>
      <c r="CD112" s="648"/>
      <c r="CE112" s="648"/>
      <c r="CF112" s="648"/>
      <c r="CG112" s="619"/>
      <c r="CI112" s="70"/>
      <c r="CJ112" s="70"/>
      <c r="CK112" s="70"/>
    </row>
    <row r="113" spans="1:89" ht="4.5" customHeight="1">
      <c r="A113" s="2"/>
      <c r="B113" s="501"/>
      <c r="C113" s="502"/>
      <c r="D113" s="502"/>
      <c r="E113" s="502"/>
      <c r="F113" s="502"/>
      <c r="G113" s="502"/>
      <c r="H113" s="502"/>
      <c r="I113" s="502"/>
      <c r="J113" s="503"/>
      <c r="K113" s="567"/>
      <c r="L113" s="567"/>
      <c r="M113" s="537"/>
      <c r="N113" s="538"/>
      <c r="O113" s="538"/>
      <c r="P113" s="539"/>
      <c r="Q113" s="440"/>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1206"/>
      <c r="AP113" s="848"/>
      <c r="AQ113" s="848"/>
      <c r="AR113" s="848"/>
      <c r="AS113" s="848"/>
      <c r="AT113" s="848"/>
      <c r="AU113" s="848"/>
      <c r="AV113" s="848"/>
      <c r="AW113" s="848"/>
      <c r="AX113" s="849"/>
      <c r="BA113" s="699"/>
      <c r="BB113" s="700"/>
      <c r="BC113" s="701"/>
      <c r="BD113" s="665"/>
      <c r="BE113" s="666"/>
      <c r="BF113" s="666"/>
      <c r="BG113" s="666"/>
      <c r="BH113" s="666"/>
      <c r="BI113" s="666"/>
      <c r="BJ113" s="666"/>
      <c r="BK113" s="666"/>
      <c r="BL113" s="666"/>
      <c r="BM113" s="666"/>
      <c r="BN113" s="666"/>
      <c r="BO113" s="666"/>
      <c r="BP113" s="667"/>
      <c r="BQ113" s="614"/>
      <c r="BR113" s="615"/>
      <c r="BS113" s="616"/>
      <c r="BT113" s="647"/>
      <c r="BU113" s="648"/>
      <c r="BV113" s="648"/>
      <c r="BW113" s="648"/>
      <c r="BX113" s="648"/>
      <c r="BY113" s="648"/>
      <c r="BZ113" s="648"/>
      <c r="CA113" s="648"/>
      <c r="CB113" s="648"/>
      <c r="CC113" s="648"/>
      <c r="CD113" s="648"/>
      <c r="CE113" s="648"/>
      <c r="CF113" s="648"/>
      <c r="CG113" s="619"/>
      <c r="CI113" s="70"/>
      <c r="CJ113" s="70"/>
      <c r="CK113" s="70"/>
    </row>
    <row r="114" spans="1:89" ht="4.5" customHeight="1">
      <c r="A114" s="2"/>
      <c r="B114" s="494" t="s">
        <v>480</v>
      </c>
      <c r="C114" s="495"/>
      <c r="D114" s="495"/>
      <c r="E114" s="495"/>
      <c r="F114" s="495"/>
      <c r="G114" s="495"/>
      <c r="H114" s="495"/>
      <c r="I114" s="495"/>
      <c r="J114" s="495"/>
      <c r="K114" s="840" t="s">
        <v>687</v>
      </c>
      <c r="L114" s="551"/>
      <c r="M114" s="505" t="s">
        <v>685</v>
      </c>
      <c r="N114" s="506"/>
      <c r="O114" s="1196"/>
      <c r="P114" s="1197"/>
      <c r="Q114" s="1197"/>
      <c r="R114" s="1197"/>
      <c r="S114" s="1197"/>
      <c r="T114" s="1197"/>
      <c r="U114" s="1197"/>
      <c r="V114" s="1197"/>
      <c r="W114" s="1197"/>
      <c r="X114" s="1197"/>
      <c r="Y114" s="1197"/>
      <c r="Z114" s="1197"/>
      <c r="AA114" s="1197"/>
      <c r="AB114" s="1197"/>
      <c r="AC114" s="1197"/>
      <c r="AD114" s="431" t="s">
        <v>4</v>
      </c>
      <c r="AE114" s="432"/>
      <c r="AF114" s="432"/>
      <c r="AG114" s="432"/>
      <c r="AH114" s="432"/>
      <c r="AI114" s="432"/>
      <c r="AJ114" s="432"/>
      <c r="AK114" s="432"/>
      <c r="AL114" s="433"/>
      <c r="AM114" s="279" t="str">
        <f>IF(データ!$C$130&lt;&gt;"",IF(OR(データ!$C$131&lt;&gt;"0",データ!$C$132&lt;&gt;"0"),データ!$C$130),"")</f>
        <v/>
      </c>
      <c r="AN114" s="280"/>
      <c r="AO114" s="280"/>
      <c r="AP114" s="280"/>
      <c r="AQ114" s="280"/>
      <c r="AR114" s="280"/>
      <c r="AS114" s="280"/>
      <c r="AT114" s="280"/>
      <c r="AU114" s="280"/>
      <c r="AV114" s="280"/>
      <c r="AW114" s="280"/>
      <c r="AX114" s="928"/>
      <c r="BA114" s="702"/>
      <c r="BB114" s="703"/>
      <c r="BC114" s="704"/>
      <c r="BD114" s="665"/>
      <c r="BE114" s="666"/>
      <c r="BF114" s="666"/>
      <c r="BG114" s="666"/>
      <c r="BH114" s="666"/>
      <c r="BI114" s="666"/>
      <c r="BJ114" s="666"/>
      <c r="BK114" s="666"/>
      <c r="BL114" s="666"/>
      <c r="BM114" s="666"/>
      <c r="BN114" s="666"/>
      <c r="BO114" s="666"/>
      <c r="BP114" s="667"/>
      <c r="BQ114" s="614"/>
      <c r="BR114" s="615"/>
      <c r="BS114" s="616"/>
      <c r="BT114" s="647"/>
      <c r="BU114" s="648"/>
      <c r="BV114" s="648"/>
      <c r="BW114" s="648"/>
      <c r="BX114" s="648"/>
      <c r="BY114" s="648"/>
      <c r="BZ114" s="648"/>
      <c r="CA114" s="648"/>
      <c r="CB114" s="648"/>
      <c r="CC114" s="648"/>
      <c r="CD114" s="648"/>
      <c r="CE114" s="648"/>
      <c r="CF114" s="648"/>
      <c r="CG114" s="619"/>
      <c r="CI114" s="70"/>
      <c r="CJ114" s="70"/>
      <c r="CK114" s="70"/>
    </row>
    <row r="115" spans="1:89" ht="4.5" customHeight="1">
      <c r="A115" s="2"/>
      <c r="B115" s="477"/>
      <c r="C115" s="478"/>
      <c r="D115" s="478"/>
      <c r="E115" s="478"/>
      <c r="F115" s="478"/>
      <c r="G115" s="478"/>
      <c r="H115" s="478"/>
      <c r="I115" s="478"/>
      <c r="J115" s="478"/>
      <c r="K115" s="841"/>
      <c r="L115" s="554"/>
      <c r="M115" s="508"/>
      <c r="N115" s="509"/>
      <c r="O115" s="1198"/>
      <c r="P115" s="1199"/>
      <c r="Q115" s="1199"/>
      <c r="R115" s="1199"/>
      <c r="S115" s="1199"/>
      <c r="T115" s="1199"/>
      <c r="U115" s="1199"/>
      <c r="V115" s="1199"/>
      <c r="W115" s="1199"/>
      <c r="X115" s="1199"/>
      <c r="Y115" s="1199"/>
      <c r="Z115" s="1199"/>
      <c r="AA115" s="1199"/>
      <c r="AB115" s="1199"/>
      <c r="AC115" s="1199"/>
      <c r="AD115" s="878"/>
      <c r="AE115" s="879"/>
      <c r="AF115" s="879"/>
      <c r="AG115" s="879"/>
      <c r="AH115" s="879"/>
      <c r="AI115" s="879"/>
      <c r="AJ115" s="879"/>
      <c r="AK115" s="879"/>
      <c r="AL115" s="880"/>
      <c r="AM115" s="282"/>
      <c r="AN115" s="283"/>
      <c r="AO115" s="283"/>
      <c r="AP115" s="283"/>
      <c r="AQ115" s="283"/>
      <c r="AR115" s="283"/>
      <c r="AS115" s="283"/>
      <c r="AT115" s="283"/>
      <c r="AU115" s="283"/>
      <c r="AV115" s="283"/>
      <c r="AW115" s="283"/>
      <c r="AX115" s="929"/>
      <c r="BA115" s="696" t="s">
        <v>487</v>
      </c>
      <c r="BB115" s="747"/>
      <c r="BC115" s="748"/>
      <c r="BD115" s="668" t="s">
        <v>673</v>
      </c>
      <c r="BE115" s="669"/>
      <c r="BF115" s="669"/>
      <c r="BG115" s="669"/>
      <c r="BH115" s="669"/>
      <c r="BI115" s="669"/>
      <c r="BJ115" s="669"/>
      <c r="BK115" s="669"/>
      <c r="BL115" s="669"/>
      <c r="BM115" s="669"/>
      <c r="BN115" s="669"/>
      <c r="BO115" s="669"/>
      <c r="BP115" s="670"/>
      <c r="BQ115" s="614" t="s">
        <v>35</v>
      </c>
      <c r="BR115" s="615"/>
      <c r="BS115" s="616"/>
      <c r="BT115" s="647" t="str">
        <f>IF(データ!$C$62&lt;&gt;"",IF(OR(データ!$G$62&lt;&gt;"0",データ!$C$62&lt;&gt;"0"),データ!$C$62,""),"")</f>
        <v/>
      </c>
      <c r="BU115" s="648"/>
      <c r="BV115" s="648"/>
      <c r="BW115" s="648"/>
      <c r="BX115" s="648"/>
      <c r="BY115" s="648"/>
      <c r="BZ115" s="648"/>
      <c r="CA115" s="648"/>
      <c r="CB115" s="648"/>
      <c r="CC115" s="648"/>
      <c r="CD115" s="648"/>
      <c r="CE115" s="648"/>
      <c r="CF115" s="648"/>
      <c r="CG115" s="619"/>
      <c r="CI115" s="70"/>
      <c r="CJ115" s="70"/>
      <c r="CK115" s="70"/>
    </row>
    <row r="116" spans="1:89" ht="4.5" customHeight="1">
      <c r="A116" s="2"/>
      <c r="B116" s="477"/>
      <c r="C116" s="478"/>
      <c r="D116" s="478"/>
      <c r="E116" s="478"/>
      <c r="F116" s="478"/>
      <c r="G116" s="478"/>
      <c r="H116" s="478"/>
      <c r="I116" s="478"/>
      <c r="J116" s="478"/>
      <c r="K116" s="552"/>
      <c r="L116" s="554"/>
      <c r="M116" s="511"/>
      <c r="N116" s="512"/>
      <c r="O116" s="1200"/>
      <c r="P116" s="1201"/>
      <c r="Q116" s="1201"/>
      <c r="R116" s="1201"/>
      <c r="S116" s="1201"/>
      <c r="T116" s="1201"/>
      <c r="U116" s="1201"/>
      <c r="V116" s="1201"/>
      <c r="W116" s="1201"/>
      <c r="X116" s="1201"/>
      <c r="Y116" s="1201"/>
      <c r="Z116" s="1201"/>
      <c r="AA116" s="1201"/>
      <c r="AB116" s="1201"/>
      <c r="AC116" s="1201"/>
      <c r="AD116" s="434"/>
      <c r="AE116" s="435"/>
      <c r="AF116" s="435"/>
      <c r="AG116" s="435"/>
      <c r="AH116" s="435"/>
      <c r="AI116" s="435"/>
      <c r="AJ116" s="435"/>
      <c r="AK116" s="435"/>
      <c r="AL116" s="436"/>
      <c r="AM116" s="285"/>
      <c r="AN116" s="286"/>
      <c r="AO116" s="286"/>
      <c r="AP116" s="286"/>
      <c r="AQ116" s="286"/>
      <c r="AR116" s="286"/>
      <c r="AS116" s="286"/>
      <c r="AT116" s="286"/>
      <c r="AU116" s="286"/>
      <c r="AV116" s="286"/>
      <c r="AW116" s="286"/>
      <c r="AX116" s="930"/>
      <c r="BA116" s="749"/>
      <c r="BB116" s="750"/>
      <c r="BC116" s="751"/>
      <c r="BD116" s="671"/>
      <c r="BE116" s="672"/>
      <c r="BF116" s="672"/>
      <c r="BG116" s="672"/>
      <c r="BH116" s="672"/>
      <c r="BI116" s="672"/>
      <c r="BJ116" s="672"/>
      <c r="BK116" s="672"/>
      <c r="BL116" s="672"/>
      <c r="BM116" s="672"/>
      <c r="BN116" s="672"/>
      <c r="BO116" s="672"/>
      <c r="BP116" s="673"/>
      <c r="BQ116" s="614"/>
      <c r="BR116" s="615"/>
      <c r="BS116" s="616"/>
      <c r="BT116" s="647"/>
      <c r="BU116" s="648"/>
      <c r="BV116" s="648"/>
      <c r="BW116" s="648"/>
      <c r="BX116" s="648"/>
      <c r="BY116" s="648"/>
      <c r="BZ116" s="648"/>
      <c r="CA116" s="648"/>
      <c r="CB116" s="648"/>
      <c r="CC116" s="648"/>
      <c r="CD116" s="648"/>
      <c r="CE116" s="648"/>
      <c r="CF116" s="648"/>
      <c r="CG116" s="619"/>
      <c r="CI116" s="70"/>
      <c r="CJ116" s="70"/>
      <c r="CK116" s="70"/>
    </row>
    <row r="117" spans="1:89" ht="4.5" customHeight="1">
      <c r="A117" s="2"/>
      <c r="B117" s="1019" t="s">
        <v>476</v>
      </c>
      <c r="C117" s="1020"/>
      <c r="D117" s="1020"/>
      <c r="E117" s="1020"/>
      <c r="F117" s="1020"/>
      <c r="G117" s="1020"/>
      <c r="H117" s="1020"/>
      <c r="I117" s="1020"/>
      <c r="J117" s="1020"/>
      <c r="K117" s="552"/>
      <c r="L117" s="554"/>
      <c r="M117" s="825" t="s">
        <v>686</v>
      </c>
      <c r="N117" s="826"/>
      <c r="O117" s="279" t="str">
        <f>IF(データ!$B$130&lt;&gt;"",IF(OR(データ!$C$131&lt;&gt;"0",データ!$C$132&lt;&gt;"0"),データ!$B$130,""),"")</f>
        <v/>
      </c>
      <c r="P117" s="280"/>
      <c r="Q117" s="280"/>
      <c r="R117" s="280"/>
      <c r="S117" s="280"/>
      <c r="T117" s="280"/>
      <c r="U117" s="280"/>
      <c r="V117" s="280"/>
      <c r="W117" s="280"/>
      <c r="X117" s="280"/>
      <c r="Y117" s="280"/>
      <c r="Z117" s="280"/>
      <c r="AA117" s="280"/>
      <c r="AB117" s="280"/>
      <c r="AC117" s="280"/>
      <c r="AD117" s="398" t="s">
        <v>729</v>
      </c>
      <c r="AE117" s="399"/>
      <c r="AF117" s="399"/>
      <c r="AG117" s="399"/>
      <c r="AH117" s="399"/>
      <c r="AI117" s="399"/>
      <c r="AJ117" s="399"/>
      <c r="AK117" s="399"/>
      <c r="AL117" s="400"/>
      <c r="AM117" s="830" t="str">
        <f>IF(データ!$B$133&lt;&gt;"",IF(OR(データ!$C$131&lt;&gt;"0",データ!$C$132&lt;&gt;"0"),データ!$B$133,""),"")</f>
        <v/>
      </c>
      <c r="AN117" s="831"/>
      <c r="AO117" s="831"/>
      <c r="AP117" s="831"/>
      <c r="AQ117" s="831"/>
      <c r="AR117" s="831"/>
      <c r="AS117" s="831"/>
      <c r="AT117" s="831"/>
      <c r="AU117" s="831"/>
      <c r="AV117" s="831"/>
      <c r="AW117" s="831"/>
      <c r="AX117" s="724" t="s">
        <v>9</v>
      </c>
      <c r="BA117" s="749"/>
      <c r="BB117" s="750"/>
      <c r="BC117" s="751"/>
      <c r="BD117" s="671"/>
      <c r="BE117" s="672"/>
      <c r="BF117" s="672"/>
      <c r="BG117" s="672"/>
      <c r="BH117" s="672"/>
      <c r="BI117" s="672"/>
      <c r="BJ117" s="672"/>
      <c r="BK117" s="672"/>
      <c r="BL117" s="672"/>
      <c r="BM117" s="672"/>
      <c r="BN117" s="672"/>
      <c r="BO117" s="672"/>
      <c r="BP117" s="673"/>
      <c r="BQ117" s="614"/>
      <c r="BR117" s="615"/>
      <c r="BS117" s="616"/>
      <c r="BT117" s="647"/>
      <c r="BU117" s="648"/>
      <c r="BV117" s="648"/>
      <c r="BW117" s="648"/>
      <c r="BX117" s="648"/>
      <c r="BY117" s="648"/>
      <c r="BZ117" s="648"/>
      <c r="CA117" s="648"/>
      <c r="CB117" s="648"/>
      <c r="CC117" s="648"/>
      <c r="CD117" s="648"/>
      <c r="CE117" s="648"/>
      <c r="CF117" s="648"/>
      <c r="CG117" s="619"/>
      <c r="CI117" s="70"/>
      <c r="CJ117" s="70"/>
      <c r="CK117" s="70"/>
    </row>
    <row r="118" spans="1:89" ht="4.5" customHeight="1">
      <c r="A118" s="2"/>
      <c r="B118" s="1019"/>
      <c r="C118" s="1020"/>
      <c r="D118" s="1020"/>
      <c r="E118" s="1020"/>
      <c r="F118" s="1020"/>
      <c r="G118" s="1020"/>
      <c r="H118" s="1020"/>
      <c r="I118" s="1020"/>
      <c r="J118" s="1020"/>
      <c r="K118" s="552"/>
      <c r="L118" s="554"/>
      <c r="M118" s="827"/>
      <c r="N118" s="826"/>
      <c r="O118" s="282"/>
      <c r="P118" s="283"/>
      <c r="Q118" s="283"/>
      <c r="R118" s="283"/>
      <c r="S118" s="283"/>
      <c r="T118" s="283"/>
      <c r="U118" s="283"/>
      <c r="V118" s="283"/>
      <c r="W118" s="283"/>
      <c r="X118" s="283"/>
      <c r="Y118" s="283"/>
      <c r="Z118" s="283"/>
      <c r="AA118" s="283"/>
      <c r="AB118" s="283"/>
      <c r="AC118" s="283"/>
      <c r="AD118" s="401"/>
      <c r="AE118" s="402"/>
      <c r="AF118" s="402"/>
      <c r="AG118" s="402"/>
      <c r="AH118" s="402"/>
      <c r="AI118" s="402"/>
      <c r="AJ118" s="402"/>
      <c r="AK118" s="402"/>
      <c r="AL118" s="403"/>
      <c r="AM118" s="763"/>
      <c r="AN118" s="764"/>
      <c r="AO118" s="764"/>
      <c r="AP118" s="764"/>
      <c r="AQ118" s="764"/>
      <c r="AR118" s="764"/>
      <c r="AS118" s="764"/>
      <c r="AT118" s="764"/>
      <c r="AU118" s="764"/>
      <c r="AV118" s="764"/>
      <c r="AW118" s="764"/>
      <c r="AX118" s="726"/>
      <c r="BA118" s="749"/>
      <c r="BB118" s="750"/>
      <c r="BC118" s="751"/>
      <c r="BD118" s="674"/>
      <c r="BE118" s="675"/>
      <c r="BF118" s="675"/>
      <c r="BG118" s="675"/>
      <c r="BH118" s="675"/>
      <c r="BI118" s="675"/>
      <c r="BJ118" s="675"/>
      <c r="BK118" s="675"/>
      <c r="BL118" s="675"/>
      <c r="BM118" s="675"/>
      <c r="BN118" s="675"/>
      <c r="BO118" s="675"/>
      <c r="BP118" s="676"/>
      <c r="BQ118" s="614"/>
      <c r="BR118" s="615"/>
      <c r="BS118" s="616"/>
      <c r="BT118" s="647"/>
      <c r="BU118" s="648"/>
      <c r="BV118" s="648"/>
      <c r="BW118" s="648"/>
      <c r="BX118" s="648"/>
      <c r="BY118" s="648"/>
      <c r="BZ118" s="648"/>
      <c r="CA118" s="648"/>
      <c r="CB118" s="648"/>
      <c r="CC118" s="648"/>
      <c r="CD118" s="648"/>
      <c r="CE118" s="648"/>
      <c r="CF118" s="648"/>
      <c r="CG118" s="619"/>
      <c r="CI118" s="70"/>
      <c r="CJ118" s="70"/>
      <c r="CK118" s="70"/>
    </row>
    <row r="119" spans="1:89" ht="4.5" customHeight="1">
      <c r="A119" s="2"/>
      <c r="B119" s="1019"/>
      <c r="C119" s="1020"/>
      <c r="D119" s="1020"/>
      <c r="E119" s="1020"/>
      <c r="F119" s="1020"/>
      <c r="G119" s="1020"/>
      <c r="H119" s="1020"/>
      <c r="I119" s="1020"/>
      <c r="J119" s="1020"/>
      <c r="K119" s="552"/>
      <c r="L119" s="554"/>
      <c r="M119" s="827"/>
      <c r="N119" s="826"/>
      <c r="O119" s="282"/>
      <c r="P119" s="283"/>
      <c r="Q119" s="283"/>
      <c r="R119" s="283"/>
      <c r="S119" s="283"/>
      <c r="T119" s="283"/>
      <c r="U119" s="283"/>
      <c r="V119" s="283"/>
      <c r="W119" s="283"/>
      <c r="X119" s="283"/>
      <c r="Y119" s="283"/>
      <c r="Z119" s="283"/>
      <c r="AA119" s="283"/>
      <c r="AB119" s="283"/>
      <c r="AC119" s="283"/>
      <c r="AD119" s="401"/>
      <c r="AE119" s="402"/>
      <c r="AF119" s="402"/>
      <c r="AG119" s="402"/>
      <c r="AH119" s="402"/>
      <c r="AI119" s="402"/>
      <c r="AJ119" s="402"/>
      <c r="AK119" s="402"/>
      <c r="AL119" s="403"/>
      <c r="AM119" s="763"/>
      <c r="AN119" s="764"/>
      <c r="AO119" s="764"/>
      <c r="AP119" s="764"/>
      <c r="AQ119" s="764"/>
      <c r="AR119" s="764"/>
      <c r="AS119" s="764"/>
      <c r="AT119" s="764"/>
      <c r="AU119" s="764"/>
      <c r="AV119" s="764"/>
      <c r="AW119" s="764"/>
      <c r="AX119" s="726"/>
      <c r="BA119" s="749"/>
      <c r="BB119" s="750"/>
      <c r="BC119" s="751"/>
      <c r="BD119" s="655" t="s">
        <v>674</v>
      </c>
      <c r="BE119" s="656"/>
      <c r="BF119" s="657"/>
      <c r="BG119" s="657"/>
      <c r="BH119" s="657"/>
      <c r="BI119" s="657"/>
      <c r="BJ119" s="657"/>
      <c r="BK119" s="657"/>
      <c r="BL119" s="657"/>
      <c r="BM119" s="657"/>
      <c r="BN119" s="657"/>
      <c r="BO119" s="657"/>
      <c r="BP119" s="658"/>
      <c r="BQ119" s="614" t="s">
        <v>36</v>
      </c>
      <c r="BR119" s="615"/>
      <c r="BS119" s="616"/>
      <c r="BT119" s="647" t="str">
        <f>IF(データ!$C$64&lt;&gt;"",IF(OR(データ!$G$64&lt;&gt;"0",データ!$C$64&lt;&gt;"0"),データ!$C$64,""),"")</f>
        <v/>
      </c>
      <c r="BU119" s="648"/>
      <c r="BV119" s="648"/>
      <c r="BW119" s="648"/>
      <c r="BX119" s="648"/>
      <c r="BY119" s="648"/>
      <c r="BZ119" s="648"/>
      <c r="CA119" s="648"/>
      <c r="CB119" s="648"/>
      <c r="CC119" s="648"/>
      <c r="CD119" s="648"/>
      <c r="CE119" s="648"/>
      <c r="CF119" s="648"/>
      <c r="CG119" s="619"/>
      <c r="CI119" s="70"/>
      <c r="CJ119" s="70"/>
      <c r="CK119" s="70"/>
    </row>
    <row r="120" spans="1:89" ht="4.5" customHeight="1">
      <c r="A120" s="2"/>
      <c r="B120" s="1019"/>
      <c r="C120" s="1020"/>
      <c r="D120" s="1020"/>
      <c r="E120" s="1020"/>
      <c r="F120" s="1020"/>
      <c r="G120" s="1020"/>
      <c r="H120" s="1020"/>
      <c r="I120" s="1020"/>
      <c r="J120" s="1020"/>
      <c r="K120" s="552"/>
      <c r="L120" s="554"/>
      <c r="M120" s="827"/>
      <c r="N120" s="826"/>
      <c r="O120" s="282"/>
      <c r="P120" s="283"/>
      <c r="Q120" s="283"/>
      <c r="R120" s="283"/>
      <c r="S120" s="283"/>
      <c r="T120" s="283"/>
      <c r="U120" s="283"/>
      <c r="V120" s="283"/>
      <c r="W120" s="283"/>
      <c r="X120" s="283"/>
      <c r="Y120" s="283"/>
      <c r="Z120" s="283"/>
      <c r="AA120" s="283"/>
      <c r="AB120" s="283"/>
      <c r="AC120" s="283"/>
      <c r="AD120" s="401"/>
      <c r="AE120" s="402"/>
      <c r="AF120" s="402"/>
      <c r="AG120" s="402"/>
      <c r="AH120" s="402"/>
      <c r="AI120" s="402"/>
      <c r="AJ120" s="402"/>
      <c r="AK120" s="402"/>
      <c r="AL120" s="403"/>
      <c r="AM120" s="763"/>
      <c r="AN120" s="764"/>
      <c r="AO120" s="764"/>
      <c r="AP120" s="764"/>
      <c r="AQ120" s="764"/>
      <c r="AR120" s="764"/>
      <c r="AS120" s="764"/>
      <c r="AT120" s="764"/>
      <c r="AU120" s="764"/>
      <c r="AV120" s="764"/>
      <c r="AW120" s="764"/>
      <c r="AX120" s="726"/>
      <c r="BA120" s="749"/>
      <c r="BB120" s="750"/>
      <c r="BC120" s="751"/>
      <c r="BD120" s="655"/>
      <c r="BE120" s="656"/>
      <c r="BF120" s="657"/>
      <c r="BG120" s="657"/>
      <c r="BH120" s="657"/>
      <c r="BI120" s="657"/>
      <c r="BJ120" s="657"/>
      <c r="BK120" s="657"/>
      <c r="BL120" s="657"/>
      <c r="BM120" s="657"/>
      <c r="BN120" s="657"/>
      <c r="BO120" s="657"/>
      <c r="BP120" s="658"/>
      <c r="BQ120" s="614"/>
      <c r="BR120" s="615"/>
      <c r="BS120" s="616"/>
      <c r="BT120" s="647"/>
      <c r="BU120" s="648"/>
      <c r="BV120" s="648"/>
      <c r="BW120" s="648"/>
      <c r="BX120" s="648"/>
      <c r="BY120" s="648"/>
      <c r="BZ120" s="648"/>
      <c r="CA120" s="648"/>
      <c r="CB120" s="648"/>
      <c r="CC120" s="648"/>
      <c r="CD120" s="648"/>
      <c r="CE120" s="648"/>
      <c r="CF120" s="648"/>
      <c r="CG120" s="619"/>
      <c r="CI120" s="70"/>
      <c r="CJ120" s="70"/>
      <c r="CK120" s="70"/>
    </row>
    <row r="121" spans="1:89" ht="4.5" customHeight="1">
      <c r="A121" s="2"/>
      <c r="B121" s="842" t="s">
        <v>175</v>
      </c>
      <c r="C121" s="843"/>
      <c r="D121" s="843"/>
      <c r="E121" s="843"/>
      <c r="F121" s="843"/>
      <c r="G121" s="843"/>
      <c r="H121" s="843"/>
      <c r="I121" s="843"/>
      <c r="J121" s="844"/>
      <c r="K121" s="555"/>
      <c r="L121" s="557"/>
      <c r="M121" s="827"/>
      <c r="N121" s="826"/>
      <c r="O121" s="285"/>
      <c r="P121" s="286"/>
      <c r="Q121" s="286"/>
      <c r="R121" s="286"/>
      <c r="S121" s="286"/>
      <c r="T121" s="286"/>
      <c r="U121" s="286"/>
      <c r="V121" s="286"/>
      <c r="W121" s="286"/>
      <c r="X121" s="286"/>
      <c r="Y121" s="286"/>
      <c r="Z121" s="286"/>
      <c r="AA121" s="286"/>
      <c r="AB121" s="286"/>
      <c r="AC121" s="286"/>
      <c r="AD121" s="850"/>
      <c r="AE121" s="851"/>
      <c r="AF121" s="851"/>
      <c r="AG121" s="851"/>
      <c r="AH121" s="851"/>
      <c r="AI121" s="851"/>
      <c r="AJ121" s="851"/>
      <c r="AK121" s="851"/>
      <c r="AL121" s="852"/>
      <c r="AM121" s="832"/>
      <c r="AN121" s="833"/>
      <c r="AO121" s="833"/>
      <c r="AP121" s="833"/>
      <c r="AQ121" s="833"/>
      <c r="AR121" s="833"/>
      <c r="AS121" s="833"/>
      <c r="AT121" s="833"/>
      <c r="AU121" s="833"/>
      <c r="AV121" s="833"/>
      <c r="AW121" s="833"/>
      <c r="AX121" s="1217"/>
      <c r="BA121" s="749"/>
      <c r="BB121" s="750"/>
      <c r="BC121" s="751"/>
      <c r="BD121" s="655"/>
      <c r="BE121" s="656"/>
      <c r="BF121" s="657"/>
      <c r="BG121" s="657"/>
      <c r="BH121" s="657"/>
      <c r="BI121" s="657"/>
      <c r="BJ121" s="657"/>
      <c r="BK121" s="657"/>
      <c r="BL121" s="657"/>
      <c r="BM121" s="657"/>
      <c r="BN121" s="657"/>
      <c r="BO121" s="657"/>
      <c r="BP121" s="658"/>
      <c r="BQ121" s="614"/>
      <c r="BR121" s="615"/>
      <c r="BS121" s="616"/>
      <c r="BT121" s="647"/>
      <c r="BU121" s="648"/>
      <c r="BV121" s="648"/>
      <c r="BW121" s="648"/>
      <c r="BX121" s="648"/>
      <c r="BY121" s="648"/>
      <c r="BZ121" s="648"/>
      <c r="CA121" s="648"/>
      <c r="CB121" s="648"/>
      <c r="CC121" s="648"/>
      <c r="CD121" s="648"/>
      <c r="CE121" s="648"/>
      <c r="CF121" s="648"/>
      <c r="CG121" s="619"/>
      <c r="CI121" s="70"/>
      <c r="CJ121" s="70"/>
      <c r="CK121" s="70"/>
    </row>
    <row r="122" spans="1:89" ht="4.5" customHeight="1">
      <c r="A122" s="2"/>
      <c r="B122" s="842"/>
      <c r="C122" s="843"/>
      <c r="D122" s="843"/>
      <c r="E122" s="843"/>
      <c r="F122" s="843"/>
      <c r="G122" s="843"/>
      <c r="H122" s="843"/>
      <c r="I122" s="843"/>
      <c r="J122" s="844"/>
      <c r="K122" s="398" t="s">
        <v>683</v>
      </c>
      <c r="L122" s="399"/>
      <c r="M122" s="399"/>
      <c r="N122" s="399"/>
      <c r="O122" s="399"/>
      <c r="P122" s="399"/>
      <c r="Q122" s="399"/>
      <c r="R122" s="399"/>
      <c r="S122" s="399"/>
      <c r="T122" s="400"/>
      <c r="U122" s="279"/>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928"/>
      <c r="BA122" s="749"/>
      <c r="BB122" s="750"/>
      <c r="BC122" s="751"/>
      <c r="BD122" s="655"/>
      <c r="BE122" s="656"/>
      <c r="BF122" s="657"/>
      <c r="BG122" s="657"/>
      <c r="BH122" s="657"/>
      <c r="BI122" s="657"/>
      <c r="BJ122" s="657"/>
      <c r="BK122" s="657"/>
      <c r="BL122" s="657"/>
      <c r="BM122" s="657"/>
      <c r="BN122" s="657"/>
      <c r="BO122" s="657"/>
      <c r="BP122" s="658"/>
      <c r="BQ122" s="614"/>
      <c r="BR122" s="615"/>
      <c r="BS122" s="616"/>
      <c r="BT122" s="647"/>
      <c r="BU122" s="648"/>
      <c r="BV122" s="648"/>
      <c r="BW122" s="648"/>
      <c r="BX122" s="648"/>
      <c r="BY122" s="648"/>
      <c r="BZ122" s="648"/>
      <c r="CA122" s="648"/>
      <c r="CB122" s="648"/>
      <c r="CC122" s="648"/>
      <c r="CD122" s="648"/>
      <c r="CE122" s="648"/>
      <c r="CF122" s="648"/>
      <c r="CG122" s="619"/>
      <c r="CI122" s="70"/>
      <c r="CJ122" s="70"/>
      <c r="CK122" s="70"/>
    </row>
    <row r="123" spans="1:89" ht="4.5" customHeight="1">
      <c r="A123" s="2"/>
      <c r="B123" s="842"/>
      <c r="C123" s="843"/>
      <c r="D123" s="843"/>
      <c r="E123" s="843"/>
      <c r="F123" s="843"/>
      <c r="G123" s="843"/>
      <c r="H123" s="843"/>
      <c r="I123" s="843"/>
      <c r="J123" s="844"/>
      <c r="K123" s="401"/>
      <c r="L123" s="402"/>
      <c r="M123" s="402"/>
      <c r="N123" s="402"/>
      <c r="O123" s="402"/>
      <c r="P123" s="402"/>
      <c r="Q123" s="402"/>
      <c r="R123" s="402"/>
      <c r="S123" s="402"/>
      <c r="T123" s="403"/>
      <c r="U123" s="282"/>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929"/>
      <c r="BA123" s="749"/>
      <c r="BB123" s="750"/>
      <c r="BC123" s="751"/>
      <c r="BD123" s="655" t="s">
        <v>675</v>
      </c>
      <c r="BE123" s="656"/>
      <c r="BF123" s="657"/>
      <c r="BG123" s="657"/>
      <c r="BH123" s="657"/>
      <c r="BI123" s="657"/>
      <c r="BJ123" s="657"/>
      <c r="BK123" s="657"/>
      <c r="BL123" s="657"/>
      <c r="BM123" s="657"/>
      <c r="BN123" s="657"/>
      <c r="BO123" s="657"/>
      <c r="BP123" s="658"/>
      <c r="BQ123" s="614" t="s">
        <v>38</v>
      </c>
      <c r="BR123" s="615"/>
      <c r="BS123" s="616"/>
      <c r="BT123" s="647" t="str">
        <f>IF(データ!$B$66&lt;&gt;"",IF(データ!$B$66&lt;&gt;"0",データ!$B$66,""),"")</f>
        <v/>
      </c>
      <c r="BU123" s="648"/>
      <c r="BV123" s="648"/>
      <c r="BW123" s="648"/>
      <c r="BX123" s="648"/>
      <c r="BY123" s="648"/>
      <c r="BZ123" s="648"/>
      <c r="CA123" s="648"/>
      <c r="CB123" s="648"/>
      <c r="CC123" s="648"/>
      <c r="CD123" s="648"/>
      <c r="CE123" s="648"/>
      <c r="CF123" s="648"/>
      <c r="CG123" s="619"/>
      <c r="CI123" s="70"/>
      <c r="CJ123" s="70"/>
      <c r="CK123" s="70"/>
    </row>
    <row r="124" spans="1:89" ht="4.5" customHeight="1">
      <c r="A124" s="2"/>
      <c r="B124" s="845"/>
      <c r="C124" s="846"/>
      <c r="D124" s="846"/>
      <c r="E124" s="846"/>
      <c r="F124" s="846"/>
      <c r="G124" s="846"/>
      <c r="H124" s="846"/>
      <c r="I124" s="846"/>
      <c r="J124" s="847"/>
      <c r="K124" s="850"/>
      <c r="L124" s="851"/>
      <c r="M124" s="851"/>
      <c r="N124" s="851"/>
      <c r="O124" s="851"/>
      <c r="P124" s="851"/>
      <c r="Q124" s="851"/>
      <c r="R124" s="851"/>
      <c r="S124" s="851"/>
      <c r="T124" s="852"/>
      <c r="U124" s="285"/>
      <c r="V124" s="286"/>
      <c r="W124" s="286"/>
      <c r="X124" s="286"/>
      <c r="Y124" s="286"/>
      <c r="Z124" s="286"/>
      <c r="AA124" s="286"/>
      <c r="AB124" s="286"/>
      <c r="AC124" s="286"/>
      <c r="AD124" s="286"/>
      <c r="AE124" s="286"/>
      <c r="AF124" s="286"/>
      <c r="AG124" s="286"/>
      <c r="AH124" s="286"/>
      <c r="AI124" s="286"/>
      <c r="AJ124" s="286"/>
      <c r="AK124" s="286"/>
      <c r="AL124" s="286"/>
      <c r="AM124" s="286"/>
      <c r="AN124" s="286"/>
      <c r="AO124" s="286"/>
      <c r="AP124" s="286"/>
      <c r="AQ124" s="286"/>
      <c r="AR124" s="286"/>
      <c r="AS124" s="286"/>
      <c r="AT124" s="286"/>
      <c r="AU124" s="286"/>
      <c r="AV124" s="286"/>
      <c r="AW124" s="286"/>
      <c r="AX124" s="930"/>
      <c r="BA124" s="749"/>
      <c r="BB124" s="750"/>
      <c r="BC124" s="751"/>
      <c r="BD124" s="655"/>
      <c r="BE124" s="656"/>
      <c r="BF124" s="657"/>
      <c r="BG124" s="657"/>
      <c r="BH124" s="657"/>
      <c r="BI124" s="657"/>
      <c r="BJ124" s="657"/>
      <c r="BK124" s="657"/>
      <c r="BL124" s="657"/>
      <c r="BM124" s="657"/>
      <c r="BN124" s="657"/>
      <c r="BO124" s="657"/>
      <c r="BP124" s="658"/>
      <c r="BQ124" s="614"/>
      <c r="BR124" s="615"/>
      <c r="BS124" s="616"/>
      <c r="BT124" s="647"/>
      <c r="BU124" s="648"/>
      <c r="BV124" s="648"/>
      <c r="BW124" s="648"/>
      <c r="BX124" s="648"/>
      <c r="BY124" s="648"/>
      <c r="BZ124" s="648"/>
      <c r="CA124" s="648"/>
      <c r="CB124" s="648"/>
      <c r="CC124" s="648"/>
      <c r="CD124" s="648"/>
      <c r="CE124" s="648"/>
      <c r="CF124" s="648"/>
      <c r="CG124" s="619"/>
      <c r="CI124" s="70"/>
      <c r="CJ124" s="70"/>
      <c r="CK124" s="70"/>
    </row>
    <row r="125" spans="1:89" ht="4.5" customHeight="1">
      <c r="A125" s="2"/>
      <c r="B125" s="926"/>
      <c r="C125" s="927"/>
      <c r="D125" s="927"/>
      <c r="E125" s="732">
        <v>1</v>
      </c>
      <c r="F125" s="733"/>
      <c r="G125" s="785" t="s">
        <v>720</v>
      </c>
      <c r="H125" s="786"/>
      <c r="I125" s="787"/>
      <c r="J125" s="1174"/>
      <c r="K125" s="1175"/>
      <c r="L125" s="1175"/>
      <c r="M125" s="1175"/>
      <c r="N125" s="1175"/>
      <c r="O125" s="1175"/>
      <c r="P125" s="1175"/>
      <c r="Q125" s="1175"/>
      <c r="R125" s="1175"/>
      <c r="S125" s="1175"/>
      <c r="T125" s="1175"/>
      <c r="U125" s="1175"/>
      <c r="V125" s="1175"/>
      <c r="W125" s="1175"/>
      <c r="X125" s="1175"/>
      <c r="Y125" s="1175"/>
      <c r="Z125" s="1175"/>
      <c r="AA125" s="1176"/>
      <c r="AB125" s="443" t="s">
        <v>646</v>
      </c>
      <c r="AC125" s="444"/>
      <c r="AD125" s="445"/>
      <c r="AE125" s="260" t="str">
        <f>IF(データ!$C$135&lt;&gt;"",データ!$C$135,"")</f>
        <v/>
      </c>
      <c r="AF125" s="261"/>
      <c r="AG125" s="261"/>
      <c r="AH125" s="261"/>
      <c r="AI125" s="261"/>
      <c r="AJ125" s="382" t="s">
        <v>712</v>
      </c>
      <c r="AK125" s="383"/>
      <c r="AL125" s="383"/>
      <c r="AM125" s="384"/>
      <c r="AN125" s="257" t="str">
        <f>IF(データ!$H$135&lt;&gt;"","同居",IF(データ!$I$135&lt;&gt;"","別居",""))</f>
        <v/>
      </c>
      <c r="AO125" s="255"/>
      <c r="AP125" s="255"/>
      <c r="AQ125" s="388"/>
      <c r="AR125" s="389" t="s">
        <v>692</v>
      </c>
      <c r="AS125" s="390"/>
      <c r="AT125" s="227" t="str">
        <f>IF(データ!$J$135&lt;&gt;"",データ!$J$135,"")</f>
        <v/>
      </c>
      <c r="AU125" s="227"/>
      <c r="AV125" s="227"/>
      <c r="AW125" s="227"/>
      <c r="AX125" s="228"/>
      <c r="BA125" s="749"/>
      <c r="BB125" s="750"/>
      <c r="BC125" s="751"/>
      <c r="BD125" s="655"/>
      <c r="BE125" s="656"/>
      <c r="BF125" s="657"/>
      <c r="BG125" s="657"/>
      <c r="BH125" s="657"/>
      <c r="BI125" s="657"/>
      <c r="BJ125" s="657"/>
      <c r="BK125" s="657"/>
      <c r="BL125" s="657"/>
      <c r="BM125" s="657"/>
      <c r="BN125" s="657"/>
      <c r="BO125" s="657"/>
      <c r="BP125" s="658"/>
      <c r="BQ125" s="614"/>
      <c r="BR125" s="615"/>
      <c r="BS125" s="616"/>
      <c r="BT125" s="647"/>
      <c r="BU125" s="648"/>
      <c r="BV125" s="648"/>
      <c r="BW125" s="648"/>
      <c r="BX125" s="648"/>
      <c r="BY125" s="648"/>
      <c r="BZ125" s="648"/>
      <c r="CA125" s="648"/>
      <c r="CB125" s="648"/>
      <c r="CC125" s="648"/>
      <c r="CD125" s="648"/>
      <c r="CE125" s="648"/>
      <c r="CF125" s="648"/>
      <c r="CG125" s="619"/>
      <c r="CI125" s="70"/>
      <c r="CJ125" s="70"/>
      <c r="CK125" s="70"/>
    </row>
    <row r="126" spans="1:89" ht="4.5" customHeight="1">
      <c r="A126" s="2"/>
      <c r="B126" s="926"/>
      <c r="C126" s="927"/>
      <c r="D126" s="927"/>
      <c r="E126" s="732"/>
      <c r="F126" s="733"/>
      <c r="G126" s="788"/>
      <c r="H126" s="786"/>
      <c r="I126" s="787"/>
      <c r="J126" s="1177"/>
      <c r="K126" s="1178"/>
      <c r="L126" s="1178"/>
      <c r="M126" s="1178"/>
      <c r="N126" s="1178"/>
      <c r="O126" s="1178"/>
      <c r="P126" s="1178"/>
      <c r="Q126" s="1178"/>
      <c r="R126" s="1178"/>
      <c r="S126" s="1178"/>
      <c r="T126" s="1178"/>
      <c r="U126" s="1178"/>
      <c r="V126" s="1178"/>
      <c r="W126" s="1178"/>
      <c r="X126" s="1178"/>
      <c r="Y126" s="1178"/>
      <c r="Z126" s="1178"/>
      <c r="AA126" s="1179"/>
      <c r="AB126" s="443"/>
      <c r="AC126" s="444"/>
      <c r="AD126" s="445"/>
      <c r="AE126" s="262"/>
      <c r="AF126" s="236"/>
      <c r="AG126" s="236"/>
      <c r="AH126" s="236"/>
      <c r="AI126" s="236"/>
      <c r="AJ126" s="382"/>
      <c r="AK126" s="383"/>
      <c r="AL126" s="383"/>
      <c r="AM126" s="384"/>
      <c r="AN126" s="258"/>
      <c r="AO126" s="227"/>
      <c r="AP126" s="227"/>
      <c r="AQ126" s="232"/>
      <c r="AR126" s="389"/>
      <c r="AS126" s="390"/>
      <c r="AT126" s="227"/>
      <c r="AU126" s="227"/>
      <c r="AV126" s="227"/>
      <c r="AW126" s="227"/>
      <c r="AX126" s="228"/>
      <c r="BA126" s="749"/>
      <c r="BB126" s="750"/>
      <c r="BC126" s="751"/>
      <c r="BD126" s="655"/>
      <c r="BE126" s="656"/>
      <c r="BF126" s="657"/>
      <c r="BG126" s="657"/>
      <c r="BH126" s="657"/>
      <c r="BI126" s="657"/>
      <c r="BJ126" s="657"/>
      <c r="BK126" s="657"/>
      <c r="BL126" s="657"/>
      <c r="BM126" s="657"/>
      <c r="BN126" s="657"/>
      <c r="BO126" s="657"/>
      <c r="BP126" s="658"/>
      <c r="BQ126" s="614"/>
      <c r="BR126" s="615"/>
      <c r="BS126" s="616"/>
      <c r="BT126" s="647"/>
      <c r="BU126" s="648"/>
      <c r="BV126" s="648"/>
      <c r="BW126" s="648"/>
      <c r="BX126" s="648"/>
      <c r="BY126" s="648"/>
      <c r="BZ126" s="648"/>
      <c r="CA126" s="648"/>
      <c r="CB126" s="648"/>
      <c r="CC126" s="648"/>
      <c r="CD126" s="648"/>
      <c r="CE126" s="648"/>
      <c r="CF126" s="648"/>
      <c r="CG126" s="619"/>
      <c r="CI126" s="70"/>
      <c r="CJ126" s="70"/>
      <c r="CK126" s="70"/>
    </row>
    <row r="127" spans="1:89" ht="4.5" customHeight="1">
      <c r="A127" s="2"/>
      <c r="B127" s="926"/>
      <c r="C127" s="927"/>
      <c r="D127" s="927"/>
      <c r="E127" s="732"/>
      <c r="F127" s="733"/>
      <c r="G127" s="789"/>
      <c r="H127" s="790"/>
      <c r="I127" s="791"/>
      <c r="J127" s="1180"/>
      <c r="K127" s="1181"/>
      <c r="L127" s="1181"/>
      <c r="M127" s="1181"/>
      <c r="N127" s="1181"/>
      <c r="O127" s="1181"/>
      <c r="P127" s="1181"/>
      <c r="Q127" s="1181"/>
      <c r="R127" s="1181"/>
      <c r="S127" s="1181"/>
      <c r="T127" s="1181"/>
      <c r="U127" s="1181"/>
      <c r="V127" s="1181"/>
      <c r="W127" s="1181"/>
      <c r="X127" s="1181"/>
      <c r="Y127" s="1181"/>
      <c r="Z127" s="1181"/>
      <c r="AA127" s="1182"/>
      <c r="AB127" s="446"/>
      <c r="AC127" s="444"/>
      <c r="AD127" s="445"/>
      <c r="AE127" s="262"/>
      <c r="AF127" s="236"/>
      <c r="AG127" s="236"/>
      <c r="AH127" s="236"/>
      <c r="AI127" s="236"/>
      <c r="AJ127" s="382"/>
      <c r="AK127" s="383"/>
      <c r="AL127" s="383"/>
      <c r="AM127" s="384"/>
      <c r="AN127" s="258"/>
      <c r="AO127" s="227"/>
      <c r="AP127" s="227"/>
      <c r="AQ127" s="232"/>
      <c r="AR127" s="391"/>
      <c r="AS127" s="390"/>
      <c r="AT127" s="227"/>
      <c r="AU127" s="227"/>
      <c r="AV127" s="227"/>
      <c r="AW127" s="227"/>
      <c r="AX127" s="228"/>
      <c r="BA127" s="749"/>
      <c r="BB127" s="750"/>
      <c r="BC127" s="751"/>
      <c r="BD127" s="677" t="s">
        <v>723</v>
      </c>
      <c r="BE127" s="678"/>
      <c r="BF127" s="678"/>
      <c r="BG127" s="678"/>
      <c r="BH127" s="678"/>
      <c r="BI127" s="678"/>
      <c r="BJ127" s="678"/>
      <c r="BK127" s="678"/>
      <c r="BL127" s="678"/>
      <c r="BM127" s="678"/>
      <c r="BN127" s="678"/>
      <c r="BO127" s="678"/>
      <c r="BP127" s="679"/>
      <c r="BQ127" s="614" t="s">
        <v>39</v>
      </c>
      <c r="BR127" s="615"/>
      <c r="BS127" s="616"/>
      <c r="BT127" s="647" t="str">
        <f>IF(データ!$B$68&lt;&gt;"",IF(データ!$B$68&lt;&gt;"0",データ!$B$68,""),"")</f>
        <v/>
      </c>
      <c r="BU127" s="648"/>
      <c r="BV127" s="648"/>
      <c r="BW127" s="648"/>
      <c r="BX127" s="648"/>
      <c r="BY127" s="648"/>
      <c r="BZ127" s="648"/>
      <c r="CA127" s="648"/>
      <c r="CB127" s="648"/>
      <c r="CC127" s="648"/>
      <c r="CD127" s="648"/>
      <c r="CE127" s="648"/>
      <c r="CF127" s="648"/>
      <c r="CG127" s="619"/>
      <c r="CI127" s="70"/>
      <c r="CJ127" s="70"/>
    </row>
    <row r="128" spans="1:89" ht="4.5" customHeight="1">
      <c r="A128" s="2"/>
      <c r="B128" s="926"/>
      <c r="C128" s="927"/>
      <c r="D128" s="927"/>
      <c r="E128" s="732"/>
      <c r="F128" s="733"/>
      <c r="G128" s="803" t="s">
        <v>686</v>
      </c>
      <c r="H128" s="804"/>
      <c r="I128" s="804"/>
      <c r="J128" s="273" t="str">
        <f>IF(データ!$B$135&lt;&gt;"",データ!$B$135,"")</f>
        <v/>
      </c>
      <c r="K128" s="274"/>
      <c r="L128" s="274"/>
      <c r="M128" s="274"/>
      <c r="N128" s="274"/>
      <c r="O128" s="274"/>
      <c r="P128" s="274"/>
      <c r="Q128" s="274"/>
      <c r="R128" s="274"/>
      <c r="S128" s="274"/>
      <c r="T128" s="274"/>
      <c r="U128" s="274"/>
      <c r="V128" s="274"/>
      <c r="W128" s="274"/>
      <c r="X128" s="274"/>
      <c r="Y128" s="274"/>
      <c r="Z128" s="274"/>
      <c r="AA128" s="275"/>
      <c r="AB128" s="446"/>
      <c r="AC128" s="444"/>
      <c r="AD128" s="445"/>
      <c r="AE128" s="262"/>
      <c r="AF128" s="236"/>
      <c r="AG128" s="236"/>
      <c r="AH128" s="236"/>
      <c r="AI128" s="236"/>
      <c r="AJ128" s="382"/>
      <c r="AK128" s="383"/>
      <c r="AL128" s="383"/>
      <c r="AM128" s="384"/>
      <c r="AN128" s="258"/>
      <c r="AO128" s="227"/>
      <c r="AP128" s="227"/>
      <c r="AQ128" s="232"/>
      <c r="AR128" s="391"/>
      <c r="AS128" s="390"/>
      <c r="AT128" s="227"/>
      <c r="AU128" s="227"/>
      <c r="AV128" s="227"/>
      <c r="AW128" s="227"/>
      <c r="AX128" s="228"/>
      <c r="BA128" s="749"/>
      <c r="BB128" s="750"/>
      <c r="BC128" s="751"/>
      <c r="BD128" s="680"/>
      <c r="BE128" s="681"/>
      <c r="BF128" s="681"/>
      <c r="BG128" s="681"/>
      <c r="BH128" s="681"/>
      <c r="BI128" s="681"/>
      <c r="BJ128" s="681"/>
      <c r="BK128" s="681"/>
      <c r="BL128" s="681"/>
      <c r="BM128" s="681"/>
      <c r="BN128" s="681"/>
      <c r="BO128" s="681"/>
      <c r="BP128" s="682"/>
      <c r="BQ128" s="614"/>
      <c r="BR128" s="615"/>
      <c r="BS128" s="616"/>
      <c r="BT128" s="647"/>
      <c r="BU128" s="648"/>
      <c r="BV128" s="648"/>
      <c r="BW128" s="648"/>
      <c r="BX128" s="648"/>
      <c r="BY128" s="648"/>
      <c r="BZ128" s="648"/>
      <c r="CA128" s="648"/>
      <c r="CB128" s="648"/>
      <c r="CC128" s="648"/>
      <c r="CD128" s="648"/>
      <c r="CE128" s="648"/>
      <c r="CF128" s="648"/>
      <c r="CG128" s="619"/>
      <c r="CI128" s="70"/>
      <c r="CJ128" s="70"/>
    </row>
    <row r="129" spans="1:87" ht="4.5" customHeight="1">
      <c r="A129" s="2"/>
      <c r="B129" s="774" t="s">
        <v>154</v>
      </c>
      <c r="C129" s="775"/>
      <c r="D129" s="776"/>
      <c r="E129" s="732"/>
      <c r="F129" s="733"/>
      <c r="G129" s="805"/>
      <c r="H129" s="806"/>
      <c r="I129" s="806"/>
      <c r="J129" s="273"/>
      <c r="K129" s="274"/>
      <c r="L129" s="274"/>
      <c r="M129" s="274"/>
      <c r="N129" s="274"/>
      <c r="O129" s="274"/>
      <c r="P129" s="274"/>
      <c r="Q129" s="274"/>
      <c r="R129" s="274"/>
      <c r="S129" s="274"/>
      <c r="T129" s="274"/>
      <c r="U129" s="274"/>
      <c r="V129" s="274"/>
      <c r="W129" s="274"/>
      <c r="X129" s="274"/>
      <c r="Y129" s="274"/>
      <c r="Z129" s="274"/>
      <c r="AA129" s="275"/>
      <c r="AB129" s="446"/>
      <c r="AC129" s="444"/>
      <c r="AD129" s="445"/>
      <c r="AE129" s="262"/>
      <c r="AF129" s="236"/>
      <c r="AG129" s="236"/>
      <c r="AH129" s="236"/>
      <c r="AI129" s="236"/>
      <c r="AJ129" s="382"/>
      <c r="AK129" s="383"/>
      <c r="AL129" s="383"/>
      <c r="AM129" s="384"/>
      <c r="AN129" s="258"/>
      <c r="AO129" s="227"/>
      <c r="AP129" s="227"/>
      <c r="AQ129" s="232"/>
      <c r="AR129" s="391"/>
      <c r="AS129" s="390"/>
      <c r="AT129" s="227"/>
      <c r="AU129" s="227"/>
      <c r="AV129" s="227"/>
      <c r="AW129" s="227"/>
      <c r="AX129" s="228"/>
      <c r="BA129" s="749"/>
      <c r="BB129" s="750"/>
      <c r="BC129" s="751"/>
      <c r="BD129" s="680"/>
      <c r="BE129" s="681"/>
      <c r="BF129" s="681"/>
      <c r="BG129" s="681"/>
      <c r="BH129" s="681"/>
      <c r="BI129" s="681"/>
      <c r="BJ129" s="681"/>
      <c r="BK129" s="681"/>
      <c r="BL129" s="681"/>
      <c r="BM129" s="681"/>
      <c r="BN129" s="681"/>
      <c r="BO129" s="681"/>
      <c r="BP129" s="682"/>
      <c r="BQ129" s="614"/>
      <c r="BR129" s="615"/>
      <c r="BS129" s="616"/>
      <c r="BT129" s="647"/>
      <c r="BU129" s="648"/>
      <c r="BV129" s="648"/>
      <c r="BW129" s="648"/>
      <c r="BX129" s="648"/>
      <c r="BY129" s="648"/>
      <c r="BZ129" s="648"/>
      <c r="CA129" s="648"/>
      <c r="CB129" s="648"/>
      <c r="CC129" s="648"/>
      <c r="CD129" s="648"/>
      <c r="CE129" s="648"/>
      <c r="CF129" s="648"/>
      <c r="CG129" s="619"/>
      <c r="CI129" s="70"/>
    </row>
    <row r="130" spans="1:87" ht="4.5" customHeight="1">
      <c r="A130" s="2"/>
      <c r="B130" s="774"/>
      <c r="C130" s="775"/>
      <c r="D130" s="776"/>
      <c r="E130" s="732"/>
      <c r="F130" s="733"/>
      <c r="G130" s="805"/>
      <c r="H130" s="806"/>
      <c r="I130" s="806"/>
      <c r="J130" s="273"/>
      <c r="K130" s="274"/>
      <c r="L130" s="274"/>
      <c r="M130" s="274"/>
      <c r="N130" s="274"/>
      <c r="O130" s="274"/>
      <c r="P130" s="274"/>
      <c r="Q130" s="274"/>
      <c r="R130" s="274"/>
      <c r="S130" s="274"/>
      <c r="T130" s="274"/>
      <c r="U130" s="274"/>
      <c r="V130" s="274"/>
      <c r="W130" s="274"/>
      <c r="X130" s="274"/>
      <c r="Y130" s="274"/>
      <c r="Z130" s="274"/>
      <c r="AA130" s="275"/>
      <c r="AB130" s="446"/>
      <c r="AC130" s="444"/>
      <c r="AD130" s="445"/>
      <c r="AE130" s="262"/>
      <c r="AF130" s="236"/>
      <c r="AG130" s="236"/>
      <c r="AH130" s="236"/>
      <c r="AI130" s="236"/>
      <c r="AJ130" s="382"/>
      <c r="AK130" s="383"/>
      <c r="AL130" s="383"/>
      <c r="AM130" s="384"/>
      <c r="AN130" s="258"/>
      <c r="AO130" s="227"/>
      <c r="AP130" s="227"/>
      <c r="AQ130" s="232"/>
      <c r="AR130" s="391"/>
      <c r="AS130" s="390"/>
      <c r="AT130" s="227"/>
      <c r="AU130" s="227"/>
      <c r="AV130" s="227"/>
      <c r="AW130" s="227"/>
      <c r="AX130" s="228"/>
      <c r="BA130" s="749"/>
      <c r="BB130" s="750"/>
      <c r="BC130" s="751"/>
      <c r="BD130" s="683"/>
      <c r="BE130" s="684"/>
      <c r="BF130" s="684"/>
      <c r="BG130" s="684"/>
      <c r="BH130" s="684"/>
      <c r="BI130" s="684"/>
      <c r="BJ130" s="684"/>
      <c r="BK130" s="684"/>
      <c r="BL130" s="684"/>
      <c r="BM130" s="684"/>
      <c r="BN130" s="684"/>
      <c r="BO130" s="684"/>
      <c r="BP130" s="685"/>
      <c r="BQ130" s="614"/>
      <c r="BR130" s="615"/>
      <c r="BS130" s="616"/>
      <c r="BT130" s="647"/>
      <c r="BU130" s="648"/>
      <c r="BV130" s="648"/>
      <c r="BW130" s="648"/>
      <c r="BX130" s="648"/>
      <c r="BY130" s="648"/>
      <c r="BZ130" s="648"/>
      <c r="CA130" s="648"/>
      <c r="CB130" s="648"/>
      <c r="CC130" s="648"/>
      <c r="CD130" s="648"/>
      <c r="CE130" s="648"/>
      <c r="CF130" s="648"/>
      <c r="CG130" s="619"/>
      <c r="CI130" s="70"/>
    </row>
    <row r="131" spans="1:87" ht="4.5" customHeight="1">
      <c r="A131" s="2"/>
      <c r="B131" s="774"/>
      <c r="C131" s="775"/>
      <c r="D131" s="776"/>
      <c r="E131" s="732"/>
      <c r="F131" s="733"/>
      <c r="G131" s="805"/>
      <c r="H131" s="806"/>
      <c r="I131" s="806"/>
      <c r="J131" s="276"/>
      <c r="K131" s="277"/>
      <c r="L131" s="277"/>
      <c r="M131" s="277"/>
      <c r="N131" s="277"/>
      <c r="O131" s="277"/>
      <c r="P131" s="277"/>
      <c r="Q131" s="277"/>
      <c r="R131" s="277"/>
      <c r="S131" s="277"/>
      <c r="T131" s="277"/>
      <c r="U131" s="277"/>
      <c r="V131" s="277"/>
      <c r="W131" s="277"/>
      <c r="X131" s="277"/>
      <c r="Y131" s="277"/>
      <c r="Z131" s="277"/>
      <c r="AA131" s="278"/>
      <c r="AB131" s="447"/>
      <c r="AC131" s="448"/>
      <c r="AD131" s="449"/>
      <c r="AE131" s="263"/>
      <c r="AF131" s="238"/>
      <c r="AG131" s="238"/>
      <c r="AH131" s="238"/>
      <c r="AI131" s="238"/>
      <c r="AJ131" s="385"/>
      <c r="AK131" s="386"/>
      <c r="AL131" s="386"/>
      <c r="AM131" s="387"/>
      <c r="AN131" s="259"/>
      <c r="AO131" s="229"/>
      <c r="AP131" s="229"/>
      <c r="AQ131" s="233"/>
      <c r="AR131" s="392"/>
      <c r="AS131" s="393"/>
      <c r="AT131" s="229"/>
      <c r="AU131" s="229"/>
      <c r="AV131" s="229"/>
      <c r="AW131" s="229"/>
      <c r="AX131" s="230"/>
      <c r="BA131" s="749"/>
      <c r="BB131" s="750"/>
      <c r="BC131" s="751"/>
      <c r="BD131" s="655" t="s">
        <v>676</v>
      </c>
      <c r="BE131" s="656"/>
      <c r="BF131" s="657"/>
      <c r="BG131" s="657"/>
      <c r="BH131" s="657"/>
      <c r="BI131" s="657"/>
      <c r="BJ131" s="657"/>
      <c r="BK131" s="657"/>
      <c r="BL131" s="657"/>
      <c r="BM131" s="657"/>
      <c r="BN131" s="657"/>
      <c r="BO131" s="657"/>
      <c r="BP131" s="658"/>
      <c r="BQ131" s="614" t="s">
        <v>40</v>
      </c>
      <c r="BR131" s="615"/>
      <c r="BS131" s="616"/>
      <c r="BT131" s="647" t="str">
        <f>IF(データ!$C$70&lt;&gt;"",IF(データ!$C$70&lt;&gt;"0",データ!$C$70,""),"")</f>
        <v/>
      </c>
      <c r="BU131" s="648"/>
      <c r="BV131" s="648"/>
      <c r="BW131" s="648"/>
      <c r="BX131" s="648"/>
      <c r="BY131" s="648"/>
      <c r="BZ131" s="648"/>
      <c r="CA131" s="648"/>
      <c r="CB131" s="648"/>
      <c r="CC131" s="648"/>
      <c r="CD131" s="648"/>
      <c r="CE131" s="648"/>
      <c r="CF131" s="648"/>
      <c r="CG131" s="619"/>
      <c r="CI131" s="70"/>
    </row>
    <row r="132" spans="1:87" ht="4.5" customHeight="1">
      <c r="A132" s="2"/>
      <c r="B132" s="774"/>
      <c r="C132" s="775"/>
      <c r="D132" s="776"/>
      <c r="E132" s="732"/>
      <c r="F132" s="733"/>
      <c r="G132" s="720" t="s">
        <v>683</v>
      </c>
      <c r="H132" s="721"/>
      <c r="I132" s="721"/>
      <c r="J132" s="721"/>
      <c r="K132" s="721"/>
      <c r="L132" s="721"/>
      <c r="M132" s="279"/>
      <c r="N132" s="280"/>
      <c r="O132" s="280"/>
      <c r="P132" s="280"/>
      <c r="Q132" s="280"/>
      <c r="R132" s="280"/>
      <c r="S132" s="280"/>
      <c r="T132" s="280"/>
      <c r="U132" s="280"/>
      <c r="V132" s="280"/>
      <c r="W132" s="280"/>
      <c r="X132" s="280"/>
      <c r="Y132" s="280"/>
      <c r="Z132" s="280"/>
      <c r="AA132" s="280"/>
      <c r="AB132" s="280"/>
      <c r="AC132" s="280"/>
      <c r="AD132" s="280"/>
      <c r="AE132" s="280"/>
      <c r="AF132" s="280"/>
      <c r="AG132" s="280"/>
      <c r="AH132" s="280"/>
      <c r="AI132" s="280"/>
      <c r="AJ132" s="280"/>
      <c r="AK132" s="280"/>
      <c r="AL132" s="280"/>
      <c r="AM132" s="281"/>
      <c r="AN132" s="450" t="s">
        <v>693</v>
      </c>
      <c r="AO132" s="450"/>
      <c r="AP132" s="450"/>
      <c r="AQ132" s="451"/>
      <c r="AR132" s="280" t="str">
        <f>IF(データ!$L$135&lt;&gt;"",TEXT(データ!$L$135/10000,"#,##0"),"")</f>
        <v/>
      </c>
      <c r="AS132" s="280"/>
      <c r="AT132" s="280"/>
      <c r="AU132" s="280"/>
      <c r="AV132" s="280"/>
      <c r="AW132" s="723" t="s">
        <v>96</v>
      </c>
      <c r="AX132" s="724"/>
      <c r="BA132" s="749"/>
      <c r="BB132" s="750"/>
      <c r="BC132" s="751"/>
      <c r="BD132" s="655"/>
      <c r="BE132" s="656"/>
      <c r="BF132" s="657"/>
      <c r="BG132" s="657"/>
      <c r="BH132" s="657"/>
      <c r="BI132" s="657"/>
      <c r="BJ132" s="657"/>
      <c r="BK132" s="657"/>
      <c r="BL132" s="657"/>
      <c r="BM132" s="657"/>
      <c r="BN132" s="657"/>
      <c r="BO132" s="657"/>
      <c r="BP132" s="658"/>
      <c r="BQ132" s="614"/>
      <c r="BR132" s="615"/>
      <c r="BS132" s="616"/>
      <c r="BT132" s="647"/>
      <c r="BU132" s="648"/>
      <c r="BV132" s="648"/>
      <c r="BW132" s="648"/>
      <c r="BX132" s="648"/>
      <c r="BY132" s="648"/>
      <c r="BZ132" s="648"/>
      <c r="CA132" s="648"/>
      <c r="CB132" s="648"/>
      <c r="CC132" s="648"/>
      <c r="CD132" s="648"/>
      <c r="CE132" s="648"/>
      <c r="CF132" s="648"/>
      <c r="CG132" s="619"/>
      <c r="CI132" s="70"/>
    </row>
    <row r="133" spans="1:87" ht="4.5" customHeight="1">
      <c r="A133" s="2"/>
      <c r="B133" s="774"/>
      <c r="C133" s="775"/>
      <c r="D133" s="776"/>
      <c r="E133" s="732"/>
      <c r="F133" s="733"/>
      <c r="G133" s="721"/>
      <c r="H133" s="721"/>
      <c r="I133" s="721"/>
      <c r="J133" s="721"/>
      <c r="K133" s="721"/>
      <c r="L133" s="721"/>
      <c r="M133" s="282"/>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4"/>
      <c r="AN133" s="444"/>
      <c r="AO133" s="444"/>
      <c r="AP133" s="444"/>
      <c r="AQ133" s="445"/>
      <c r="AR133" s="283"/>
      <c r="AS133" s="283"/>
      <c r="AT133" s="283"/>
      <c r="AU133" s="283"/>
      <c r="AV133" s="283"/>
      <c r="AW133" s="725"/>
      <c r="AX133" s="726"/>
      <c r="BA133" s="749"/>
      <c r="BB133" s="750"/>
      <c r="BC133" s="751"/>
      <c r="BD133" s="655"/>
      <c r="BE133" s="656"/>
      <c r="BF133" s="657"/>
      <c r="BG133" s="657"/>
      <c r="BH133" s="657"/>
      <c r="BI133" s="657"/>
      <c r="BJ133" s="657"/>
      <c r="BK133" s="657"/>
      <c r="BL133" s="657"/>
      <c r="BM133" s="657"/>
      <c r="BN133" s="657"/>
      <c r="BO133" s="657"/>
      <c r="BP133" s="658"/>
      <c r="BQ133" s="614"/>
      <c r="BR133" s="615"/>
      <c r="BS133" s="616"/>
      <c r="BT133" s="647"/>
      <c r="BU133" s="648"/>
      <c r="BV133" s="648"/>
      <c r="BW133" s="648"/>
      <c r="BX133" s="648"/>
      <c r="BY133" s="648"/>
      <c r="BZ133" s="648"/>
      <c r="CA133" s="648"/>
      <c r="CB133" s="648"/>
      <c r="CC133" s="648"/>
      <c r="CD133" s="648"/>
      <c r="CE133" s="648"/>
      <c r="CF133" s="648"/>
      <c r="CG133" s="619"/>
    </row>
    <row r="134" spans="1:87" ht="4.5" customHeight="1">
      <c r="A134" s="2"/>
      <c r="B134" s="774"/>
      <c r="C134" s="775"/>
      <c r="D134" s="776"/>
      <c r="E134" s="734"/>
      <c r="F134" s="735"/>
      <c r="G134" s="721"/>
      <c r="H134" s="721"/>
      <c r="I134" s="721"/>
      <c r="J134" s="721"/>
      <c r="K134" s="721"/>
      <c r="L134" s="721"/>
      <c r="M134" s="285"/>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7"/>
      <c r="AN134" s="448"/>
      <c r="AO134" s="448"/>
      <c r="AP134" s="448"/>
      <c r="AQ134" s="449"/>
      <c r="AR134" s="286"/>
      <c r="AS134" s="286"/>
      <c r="AT134" s="286"/>
      <c r="AU134" s="286"/>
      <c r="AV134" s="286"/>
      <c r="AW134" s="1216"/>
      <c r="AX134" s="1217"/>
      <c r="BA134" s="749"/>
      <c r="BB134" s="750"/>
      <c r="BC134" s="751"/>
      <c r="BD134" s="655"/>
      <c r="BE134" s="656"/>
      <c r="BF134" s="657"/>
      <c r="BG134" s="657"/>
      <c r="BH134" s="657"/>
      <c r="BI134" s="657"/>
      <c r="BJ134" s="657"/>
      <c r="BK134" s="657"/>
      <c r="BL134" s="657"/>
      <c r="BM134" s="657"/>
      <c r="BN134" s="657"/>
      <c r="BO134" s="657"/>
      <c r="BP134" s="658"/>
      <c r="BQ134" s="614"/>
      <c r="BR134" s="615"/>
      <c r="BS134" s="616"/>
      <c r="BT134" s="647"/>
      <c r="BU134" s="648"/>
      <c r="BV134" s="648"/>
      <c r="BW134" s="648"/>
      <c r="BX134" s="648"/>
      <c r="BY134" s="648"/>
      <c r="BZ134" s="648"/>
      <c r="CA134" s="648"/>
      <c r="CB134" s="648"/>
      <c r="CC134" s="648"/>
      <c r="CD134" s="648"/>
      <c r="CE134" s="648"/>
      <c r="CF134" s="648"/>
      <c r="CG134" s="619"/>
    </row>
    <row r="135" spans="1:87" ht="4.5" customHeight="1">
      <c r="A135" s="2"/>
      <c r="B135" s="774"/>
      <c r="C135" s="775"/>
      <c r="D135" s="776"/>
      <c r="E135" s="783">
        <v>2</v>
      </c>
      <c r="F135" s="784"/>
      <c r="G135" s="785" t="s">
        <v>720</v>
      </c>
      <c r="H135" s="786"/>
      <c r="I135" s="787"/>
      <c r="J135" s="1174"/>
      <c r="K135" s="1175"/>
      <c r="L135" s="1175"/>
      <c r="M135" s="1175"/>
      <c r="N135" s="1175"/>
      <c r="O135" s="1175"/>
      <c r="P135" s="1175"/>
      <c r="Q135" s="1175"/>
      <c r="R135" s="1175"/>
      <c r="S135" s="1175"/>
      <c r="T135" s="1175"/>
      <c r="U135" s="1175"/>
      <c r="V135" s="1175"/>
      <c r="W135" s="1175"/>
      <c r="X135" s="1175"/>
      <c r="Y135" s="1175"/>
      <c r="Z135" s="1175"/>
      <c r="AA135" s="1176"/>
      <c r="AB135" s="443" t="s">
        <v>646</v>
      </c>
      <c r="AC135" s="444"/>
      <c r="AD135" s="445"/>
      <c r="AE135" s="260" t="str">
        <f>IF(データ!$C$136&lt;&gt;"",データ!$C$136,"")</f>
        <v/>
      </c>
      <c r="AF135" s="261"/>
      <c r="AG135" s="261"/>
      <c r="AH135" s="261"/>
      <c r="AI135" s="261"/>
      <c r="AJ135" s="382" t="s">
        <v>712</v>
      </c>
      <c r="AK135" s="383"/>
      <c r="AL135" s="383"/>
      <c r="AM135" s="384"/>
      <c r="AN135" s="257" t="str">
        <f>IF(データ!$H$136&lt;&gt;"","同居",IF(データ!$I$136&lt;&gt;"","別居",""))</f>
        <v/>
      </c>
      <c r="AO135" s="255"/>
      <c r="AP135" s="255"/>
      <c r="AQ135" s="388"/>
      <c r="AR135" s="389" t="s">
        <v>692</v>
      </c>
      <c r="AS135" s="390"/>
      <c r="AT135" s="227" t="str">
        <f>IF(データ!$J$136&lt;&gt;"",データ!$J$136,"")</f>
        <v/>
      </c>
      <c r="AU135" s="227"/>
      <c r="AV135" s="227"/>
      <c r="AW135" s="227"/>
      <c r="AX135" s="228"/>
      <c r="BA135" s="749"/>
      <c r="BB135" s="750"/>
      <c r="BC135" s="751"/>
      <c r="BD135" s="655" t="s">
        <v>41</v>
      </c>
      <c r="BE135" s="656"/>
      <c r="BF135" s="657"/>
      <c r="BG135" s="657"/>
      <c r="BH135" s="657"/>
      <c r="BI135" s="657"/>
      <c r="BJ135" s="657"/>
      <c r="BK135" s="657"/>
      <c r="BL135" s="657"/>
      <c r="BM135" s="657"/>
      <c r="BN135" s="657"/>
      <c r="BO135" s="657"/>
      <c r="BP135" s="658"/>
      <c r="BQ135" s="614" t="s">
        <v>42</v>
      </c>
      <c r="BR135" s="615"/>
      <c r="BS135" s="616"/>
      <c r="BT135" s="647" t="str">
        <f>IF(データ!$C$98&lt;&gt;"",IF(データ!$C$98&lt;&gt;"0",データ!$C$98,""),"")</f>
        <v/>
      </c>
      <c r="BU135" s="648"/>
      <c r="BV135" s="648"/>
      <c r="BW135" s="648"/>
      <c r="BX135" s="648"/>
      <c r="BY135" s="648"/>
      <c r="BZ135" s="648"/>
      <c r="CA135" s="648"/>
      <c r="CB135" s="648"/>
      <c r="CC135" s="648"/>
      <c r="CD135" s="648"/>
      <c r="CE135" s="648"/>
      <c r="CF135" s="648"/>
      <c r="CG135" s="619"/>
    </row>
    <row r="136" spans="1:87" ht="4.5" customHeight="1">
      <c r="A136" s="2"/>
      <c r="B136" s="774"/>
      <c r="C136" s="775"/>
      <c r="D136" s="776"/>
      <c r="E136" s="732"/>
      <c r="F136" s="733"/>
      <c r="G136" s="788"/>
      <c r="H136" s="786"/>
      <c r="I136" s="787"/>
      <c r="J136" s="1177"/>
      <c r="K136" s="1178"/>
      <c r="L136" s="1178"/>
      <c r="M136" s="1178"/>
      <c r="N136" s="1178"/>
      <c r="O136" s="1178"/>
      <c r="P136" s="1178"/>
      <c r="Q136" s="1178"/>
      <c r="R136" s="1178"/>
      <c r="S136" s="1178"/>
      <c r="T136" s="1178"/>
      <c r="U136" s="1178"/>
      <c r="V136" s="1178"/>
      <c r="W136" s="1178"/>
      <c r="X136" s="1178"/>
      <c r="Y136" s="1178"/>
      <c r="Z136" s="1178"/>
      <c r="AA136" s="1179"/>
      <c r="AB136" s="443"/>
      <c r="AC136" s="444"/>
      <c r="AD136" s="445"/>
      <c r="AE136" s="262"/>
      <c r="AF136" s="236"/>
      <c r="AG136" s="236"/>
      <c r="AH136" s="236"/>
      <c r="AI136" s="236"/>
      <c r="AJ136" s="382"/>
      <c r="AK136" s="383"/>
      <c r="AL136" s="383"/>
      <c r="AM136" s="384"/>
      <c r="AN136" s="258"/>
      <c r="AO136" s="227"/>
      <c r="AP136" s="227"/>
      <c r="AQ136" s="232"/>
      <c r="AR136" s="389"/>
      <c r="AS136" s="390"/>
      <c r="AT136" s="227"/>
      <c r="AU136" s="227"/>
      <c r="AV136" s="227"/>
      <c r="AW136" s="227"/>
      <c r="AX136" s="228"/>
      <c r="BA136" s="749"/>
      <c r="BB136" s="750"/>
      <c r="BC136" s="751"/>
      <c r="BD136" s="655"/>
      <c r="BE136" s="656"/>
      <c r="BF136" s="657"/>
      <c r="BG136" s="657"/>
      <c r="BH136" s="657"/>
      <c r="BI136" s="657"/>
      <c r="BJ136" s="657"/>
      <c r="BK136" s="657"/>
      <c r="BL136" s="657"/>
      <c r="BM136" s="657"/>
      <c r="BN136" s="657"/>
      <c r="BO136" s="657"/>
      <c r="BP136" s="658"/>
      <c r="BQ136" s="614"/>
      <c r="BR136" s="615"/>
      <c r="BS136" s="616"/>
      <c r="BT136" s="647"/>
      <c r="BU136" s="648"/>
      <c r="BV136" s="648"/>
      <c r="BW136" s="648"/>
      <c r="BX136" s="648"/>
      <c r="BY136" s="648"/>
      <c r="BZ136" s="648"/>
      <c r="CA136" s="648"/>
      <c r="CB136" s="648"/>
      <c r="CC136" s="648"/>
      <c r="CD136" s="648"/>
      <c r="CE136" s="648"/>
      <c r="CF136" s="648"/>
      <c r="CG136" s="619"/>
    </row>
    <row r="137" spans="1:87" ht="4.5" customHeight="1">
      <c r="A137" s="2"/>
      <c r="B137" s="774"/>
      <c r="C137" s="775"/>
      <c r="D137" s="776"/>
      <c r="E137" s="732"/>
      <c r="F137" s="733"/>
      <c r="G137" s="789"/>
      <c r="H137" s="790"/>
      <c r="I137" s="791"/>
      <c r="J137" s="1180"/>
      <c r="K137" s="1181"/>
      <c r="L137" s="1181"/>
      <c r="M137" s="1181"/>
      <c r="N137" s="1181"/>
      <c r="O137" s="1181"/>
      <c r="P137" s="1181"/>
      <c r="Q137" s="1181"/>
      <c r="R137" s="1181"/>
      <c r="S137" s="1181"/>
      <c r="T137" s="1181"/>
      <c r="U137" s="1181"/>
      <c r="V137" s="1181"/>
      <c r="W137" s="1181"/>
      <c r="X137" s="1181"/>
      <c r="Y137" s="1181"/>
      <c r="Z137" s="1181"/>
      <c r="AA137" s="1182"/>
      <c r="AB137" s="446"/>
      <c r="AC137" s="444"/>
      <c r="AD137" s="445"/>
      <c r="AE137" s="262"/>
      <c r="AF137" s="236"/>
      <c r="AG137" s="236"/>
      <c r="AH137" s="236"/>
      <c r="AI137" s="236"/>
      <c r="AJ137" s="382"/>
      <c r="AK137" s="383"/>
      <c r="AL137" s="383"/>
      <c r="AM137" s="384"/>
      <c r="AN137" s="258"/>
      <c r="AO137" s="227"/>
      <c r="AP137" s="227"/>
      <c r="AQ137" s="232"/>
      <c r="AR137" s="391"/>
      <c r="AS137" s="390"/>
      <c r="AT137" s="227"/>
      <c r="AU137" s="227"/>
      <c r="AV137" s="227"/>
      <c r="AW137" s="227"/>
      <c r="AX137" s="228"/>
      <c r="BA137" s="749"/>
      <c r="BB137" s="750"/>
      <c r="BC137" s="751"/>
      <c r="BD137" s="655"/>
      <c r="BE137" s="656"/>
      <c r="BF137" s="657"/>
      <c r="BG137" s="657"/>
      <c r="BH137" s="657"/>
      <c r="BI137" s="657"/>
      <c r="BJ137" s="657"/>
      <c r="BK137" s="657"/>
      <c r="BL137" s="657"/>
      <c r="BM137" s="657"/>
      <c r="BN137" s="657"/>
      <c r="BO137" s="657"/>
      <c r="BP137" s="658"/>
      <c r="BQ137" s="614"/>
      <c r="BR137" s="615"/>
      <c r="BS137" s="616"/>
      <c r="BT137" s="647"/>
      <c r="BU137" s="648"/>
      <c r="BV137" s="648"/>
      <c r="BW137" s="648"/>
      <c r="BX137" s="648"/>
      <c r="BY137" s="648"/>
      <c r="BZ137" s="648"/>
      <c r="CA137" s="648"/>
      <c r="CB137" s="648"/>
      <c r="CC137" s="648"/>
      <c r="CD137" s="648"/>
      <c r="CE137" s="648"/>
      <c r="CF137" s="648"/>
      <c r="CG137" s="619"/>
    </row>
    <row r="138" spans="1:87" ht="4.5" customHeight="1">
      <c r="A138" s="2"/>
      <c r="B138" s="774"/>
      <c r="C138" s="775"/>
      <c r="D138" s="776"/>
      <c r="E138" s="732"/>
      <c r="F138" s="733"/>
      <c r="G138" s="803" t="s">
        <v>686</v>
      </c>
      <c r="H138" s="804"/>
      <c r="I138" s="804"/>
      <c r="J138" s="273" t="str">
        <f>IF(データ!$B$136&lt;&gt;"",データ!$B$136,"")</f>
        <v/>
      </c>
      <c r="K138" s="274"/>
      <c r="L138" s="274"/>
      <c r="M138" s="274"/>
      <c r="N138" s="274"/>
      <c r="O138" s="274"/>
      <c r="P138" s="274"/>
      <c r="Q138" s="274"/>
      <c r="R138" s="274"/>
      <c r="S138" s="274"/>
      <c r="T138" s="274"/>
      <c r="U138" s="274"/>
      <c r="V138" s="274"/>
      <c r="W138" s="274"/>
      <c r="X138" s="274"/>
      <c r="Y138" s="274"/>
      <c r="Z138" s="274"/>
      <c r="AA138" s="275"/>
      <c r="AB138" s="446"/>
      <c r="AC138" s="444"/>
      <c r="AD138" s="445"/>
      <c r="AE138" s="262"/>
      <c r="AF138" s="236"/>
      <c r="AG138" s="236"/>
      <c r="AH138" s="236"/>
      <c r="AI138" s="236"/>
      <c r="AJ138" s="382"/>
      <c r="AK138" s="383"/>
      <c r="AL138" s="383"/>
      <c r="AM138" s="384"/>
      <c r="AN138" s="258"/>
      <c r="AO138" s="227"/>
      <c r="AP138" s="227"/>
      <c r="AQ138" s="232"/>
      <c r="AR138" s="391"/>
      <c r="AS138" s="390"/>
      <c r="AT138" s="227"/>
      <c r="AU138" s="227"/>
      <c r="AV138" s="227"/>
      <c r="AW138" s="227"/>
      <c r="AX138" s="228"/>
      <c r="BA138" s="749"/>
      <c r="BB138" s="750"/>
      <c r="BC138" s="751"/>
      <c r="BD138" s="655"/>
      <c r="BE138" s="656"/>
      <c r="BF138" s="657"/>
      <c r="BG138" s="657"/>
      <c r="BH138" s="657"/>
      <c r="BI138" s="657"/>
      <c r="BJ138" s="657"/>
      <c r="BK138" s="657"/>
      <c r="BL138" s="657"/>
      <c r="BM138" s="657"/>
      <c r="BN138" s="657"/>
      <c r="BO138" s="657"/>
      <c r="BP138" s="658"/>
      <c r="BQ138" s="614"/>
      <c r="BR138" s="615"/>
      <c r="BS138" s="616"/>
      <c r="BT138" s="647"/>
      <c r="BU138" s="648"/>
      <c r="BV138" s="648"/>
      <c r="BW138" s="648"/>
      <c r="BX138" s="648"/>
      <c r="BY138" s="648"/>
      <c r="BZ138" s="648"/>
      <c r="CA138" s="648"/>
      <c r="CB138" s="648"/>
      <c r="CC138" s="648"/>
      <c r="CD138" s="648"/>
      <c r="CE138" s="648"/>
      <c r="CF138" s="648"/>
      <c r="CG138" s="619"/>
    </row>
    <row r="139" spans="1:87" ht="4.5" customHeight="1">
      <c r="A139" s="2"/>
      <c r="B139" s="774"/>
      <c r="C139" s="775"/>
      <c r="D139" s="776"/>
      <c r="E139" s="732"/>
      <c r="F139" s="733"/>
      <c r="G139" s="805"/>
      <c r="H139" s="806"/>
      <c r="I139" s="806"/>
      <c r="J139" s="273"/>
      <c r="K139" s="274"/>
      <c r="L139" s="274"/>
      <c r="M139" s="274"/>
      <c r="N139" s="274"/>
      <c r="O139" s="274"/>
      <c r="P139" s="274"/>
      <c r="Q139" s="274"/>
      <c r="R139" s="274"/>
      <c r="S139" s="274"/>
      <c r="T139" s="274"/>
      <c r="U139" s="274"/>
      <c r="V139" s="274"/>
      <c r="W139" s="274"/>
      <c r="X139" s="274"/>
      <c r="Y139" s="274"/>
      <c r="Z139" s="274"/>
      <c r="AA139" s="275"/>
      <c r="AB139" s="446"/>
      <c r="AC139" s="444"/>
      <c r="AD139" s="445"/>
      <c r="AE139" s="262"/>
      <c r="AF139" s="236"/>
      <c r="AG139" s="236"/>
      <c r="AH139" s="236"/>
      <c r="AI139" s="236"/>
      <c r="AJ139" s="382"/>
      <c r="AK139" s="383"/>
      <c r="AL139" s="383"/>
      <c r="AM139" s="384"/>
      <c r="AN139" s="258"/>
      <c r="AO139" s="227"/>
      <c r="AP139" s="227"/>
      <c r="AQ139" s="232"/>
      <c r="AR139" s="391"/>
      <c r="AS139" s="390"/>
      <c r="AT139" s="227"/>
      <c r="AU139" s="227"/>
      <c r="AV139" s="227"/>
      <c r="AW139" s="227"/>
      <c r="AX139" s="228"/>
      <c r="BA139" s="749"/>
      <c r="BB139" s="750"/>
      <c r="BC139" s="751"/>
      <c r="BD139" s="612" t="s">
        <v>677</v>
      </c>
      <c r="BE139" s="613"/>
      <c r="BF139" s="613"/>
      <c r="BG139" s="613"/>
      <c r="BH139" s="613"/>
      <c r="BI139" s="613"/>
      <c r="BJ139" s="613"/>
      <c r="BK139" s="613"/>
      <c r="BL139" s="613"/>
      <c r="BM139" s="613"/>
      <c r="BN139" s="613"/>
      <c r="BO139" s="613"/>
      <c r="BP139" s="613"/>
      <c r="BQ139" s="614" t="s">
        <v>43</v>
      </c>
      <c r="BR139" s="615"/>
      <c r="BS139" s="616"/>
      <c r="BT139" s="647" t="str">
        <f>IF(データ!$C$111&lt;&gt;"",IF(データ!$C$111&lt;&gt;"0",データ!$C$111,""),"")</f>
        <v/>
      </c>
      <c r="BU139" s="648"/>
      <c r="BV139" s="648"/>
      <c r="BW139" s="648"/>
      <c r="BX139" s="648"/>
      <c r="BY139" s="648"/>
      <c r="BZ139" s="648"/>
      <c r="CA139" s="648"/>
      <c r="CB139" s="648"/>
      <c r="CC139" s="648"/>
      <c r="CD139" s="648"/>
      <c r="CE139" s="648"/>
      <c r="CF139" s="648"/>
      <c r="CG139" s="619"/>
    </row>
    <row r="140" spans="1:87" ht="4.5" customHeight="1">
      <c r="A140" s="2"/>
      <c r="B140" s="774"/>
      <c r="C140" s="775"/>
      <c r="D140" s="776"/>
      <c r="E140" s="732"/>
      <c r="F140" s="733"/>
      <c r="G140" s="805"/>
      <c r="H140" s="806"/>
      <c r="I140" s="806"/>
      <c r="J140" s="273"/>
      <c r="K140" s="274"/>
      <c r="L140" s="274"/>
      <c r="M140" s="274"/>
      <c r="N140" s="274"/>
      <c r="O140" s="274"/>
      <c r="P140" s="274"/>
      <c r="Q140" s="274"/>
      <c r="R140" s="274"/>
      <c r="S140" s="274"/>
      <c r="T140" s="274"/>
      <c r="U140" s="274"/>
      <c r="V140" s="274"/>
      <c r="W140" s="274"/>
      <c r="X140" s="274"/>
      <c r="Y140" s="274"/>
      <c r="Z140" s="274"/>
      <c r="AA140" s="275"/>
      <c r="AB140" s="446"/>
      <c r="AC140" s="444"/>
      <c r="AD140" s="445"/>
      <c r="AE140" s="262"/>
      <c r="AF140" s="236"/>
      <c r="AG140" s="236"/>
      <c r="AH140" s="236"/>
      <c r="AI140" s="236"/>
      <c r="AJ140" s="382"/>
      <c r="AK140" s="383"/>
      <c r="AL140" s="383"/>
      <c r="AM140" s="384"/>
      <c r="AN140" s="258"/>
      <c r="AO140" s="227"/>
      <c r="AP140" s="227"/>
      <c r="AQ140" s="232"/>
      <c r="AR140" s="391"/>
      <c r="AS140" s="390"/>
      <c r="AT140" s="227"/>
      <c r="AU140" s="227"/>
      <c r="AV140" s="227"/>
      <c r="AW140" s="227"/>
      <c r="AX140" s="228"/>
      <c r="BA140" s="749"/>
      <c r="BB140" s="750"/>
      <c r="BC140" s="751"/>
      <c r="BD140" s="612"/>
      <c r="BE140" s="613"/>
      <c r="BF140" s="613"/>
      <c r="BG140" s="613"/>
      <c r="BH140" s="613"/>
      <c r="BI140" s="613"/>
      <c r="BJ140" s="613"/>
      <c r="BK140" s="613"/>
      <c r="BL140" s="613"/>
      <c r="BM140" s="613"/>
      <c r="BN140" s="613"/>
      <c r="BO140" s="613"/>
      <c r="BP140" s="613"/>
      <c r="BQ140" s="614"/>
      <c r="BR140" s="615"/>
      <c r="BS140" s="616"/>
      <c r="BT140" s="647"/>
      <c r="BU140" s="648"/>
      <c r="BV140" s="648"/>
      <c r="BW140" s="648"/>
      <c r="BX140" s="648"/>
      <c r="BY140" s="648"/>
      <c r="BZ140" s="648"/>
      <c r="CA140" s="648"/>
      <c r="CB140" s="648"/>
      <c r="CC140" s="648"/>
      <c r="CD140" s="648"/>
      <c r="CE140" s="648"/>
      <c r="CF140" s="648"/>
      <c r="CG140" s="619"/>
    </row>
    <row r="141" spans="1:87" ht="4.5" customHeight="1">
      <c r="A141" s="2"/>
      <c r="B141" s="774"/>
      <c r="C141" s="775"/>
      <c r="D141" s="776"/>
      <c r="E141" s="732"/>
      <c r="F141" s="733"/>
      <c r="G141" s="805"/>
      <c r="H141" s="806"/>
      <c r="I141" s="806"/>
      <c r="J141" s="276"/>
      <c r="K141" s="277"/>
      <c r="L141" s="277"/>
      <c r="M141" s="277"/>
      <c r="N141" s="277"/>
      <c r="O141" s="277"/>
      <c r="P141" s="277"/>
      <c r="Q141" s="277"/>
      <c r="R141" s="277"/>
      <c r="S141" s="277"/>
      <c r="T141" s="277"/>
      <c r="U141" s="277"/>
      <c r="V141" s="277"/>
      <c r="W141" s="277"/>
      <c r="X141" s="277"/>
      <c r="Y141" s="277"/>
      <c r="Z141" s="277"/>
      <c r="AA141" s="278"/>
      <c r="AB141" s="447"/>
      <c r="AC141" s="448"/>
      <c r="AD141" s="449"/>
      <c r="AE141" s="263"/>
      <c r="AF141" s="238"/>
      <c r="AG141" s="238"/>
      <c r="AH141" s="238"/>
      <c r="AI141" s="238"/>
      <c r="AJ141" s="385"/>
      <c r="AK141" s="386"/>
      <c r="AL141" s="386"/>
      <c r="AM141" s="387"/>
      <c r="AN141" s="259"/>
      <c r="AO141" s="229"/>
      <c r="AP141" s="229"/>
      <c r="AQ141" s="233"/>
      <c r="AR141" s="392"/>
      <c r="AS141" s="393"/>
      <c r="AT141" s="229"/>
      <c r="AU141" s="229"/>
      <c r="AV141" s="229"/>
      <c r="AW141" s="229"/>
      <c r="AX141" s="230"/>
      <c r="BA141" s="749"/>
      <c r="BB141" s="750"/>
      <c r="BC141" s="751"/>
      <c r="BD141" s="612"/>
      <c r="BE141" s="613"/>
      <c r="BF141" s="613"/>
      <c r="BG141" s="613"/>
      <c r="BH141" s="613"/>
      <c r="BI141" s="613"/>
      <c r="BJ141" s="613"/>
      <c r="BK141" s="613"/>
      <c r="BL141" s="613"/>
      <c r="BM141" s="613"/>
      <c r="BN141" s="613"/>
      <c r="BO141" s="613"/>
      <c r="BP141" s="613"/>
      <c r="BQ141" s="614"/>
      <c r="BR141" s="615"/>
      <c r="BS141" s="616"/>
      <c r="BT141" s="647"/>
      <c r="BU141" s="648"/>
      <c r="BV141" s="648"/>
      <c r="BW141" s="648"/>
      <c r="BX141" s="648"/>
      <c r="BY141" s="648"/>
      <c r="BZ141" s="648"/>
      <c r="CA141" s="648"/>
      <c r="CB141" s="648"/>
      <c r="CC141" s="648"/>
      <c r="CD141" s="648"/>
      <c r="CE141" s="648"/>
      <c r="CF141" s="648"/>
      <c r="CG141" s="619"/>
    </row>
    <row r="142" spans="1:87" ht="4.5" customHeight="1">
      <c r="A142" s="2"/>
      <c r="B142" s="774"/>
      <c r="C142" s="775"/>
      <c r="D142" s="776"/>
      <c r="E142" s="732"/>
      <c r="F142" s="733"/>
      <c r="G142" s="720" t="s">
        <v>152</v>
      </c>
      <c r="H142" s="721"/>
      <c r="I142" s="721"/>
      <c r="J142" s="721"/>
      <c r="K142" s="721"/>
      <c r="L142" s="721"/>
      <c r="M142" s="279"/>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1"/>
      <c r="AN142" s="450" t="s">
        <v>693</v>
      </c>
      <c r="AO142" s="450"/>
      <c r="AP142" s="450"/>
      <c r="AQ142" s="451"/>
      <c r="AR142" s="280" t="str">
        <f>IF(データ!$L$136&lt;&gt;"",TEXT(データ!$L$136/10000,"#,##0"),"")</f>
        <v/>
      </c>
      <c r="AS142" s="280"/>
      <c r="AT142" s="280"/>
      <c r="AU142" s="280"/>
      <c r="AV142" s="280"/>
      <c r="AW142" s="723" t="s">
        <v>96</v>
      </c>
      <c r="AX142" s="724"/>
      <c r="BA142" s="749"/>
      <c r="BB142" s="750"/>
      <c r="BC142" s="751"/>
      <c r="BD142" s="612"/>
      <c r="BE142" s="613"/>
      <c r="BF142" s="613"/>
      <c r="BG142" s="613"/>
      <c r="BH142" s="613"/>
      <c r="BI142" s="613"/>
      <c r="BJ142" s="613"/>
      <c r="BK142" s="613"/>
      <c r="BL142" s="613"/>
      <c r="BM142" s="613"/>
      <c r="BN142" s="613"/>
      <c r="BO142" s="613"/>
      <c r="BP142" s="613"/>
      <c r="BQ142" s="614"/>
      <c r="BR142" s="615"/>
      <c r="BS142" s="616"/>
      <c r="BT142" s="647"/>
      <c r="BU142" s="648"/>
      <c r="BV142" s="648"/>
      <c r="BW142" s="648"/>
      <c r="BX142" s="648"/>
      <c r="BY142" s="648"/>
      <c r="BZ142" s="648"/>
      <c r="CA142" s="648"/>
      <c r="CB142" s="648"/>
      <c r="CC142" s="648"/>
      <c r="CD142" s="648"/>
      <c r="CE142" s="648"/>
      <c r="CF142" s="648"/>
      <c r="CG142" s="619"/>
    </row>
    <row r="143" spans="1:87" ht="4.5" customHeight="1">
      <c r="A143" s="2"/>
      <c r="B143" s="774"/>
      <c r="C143" s="775"/>
      <c r="D143" s="776"/>
      <c r="E143" s="732"/>
      <c r="F143" s="733"/>
      <c r="G143" s="721"/>
      <c r="H143" s="721"/>
      <c r="I143" s="721"/>
      <c r="J143" s="721"/>
      <c r="K143" s="721"/>
      <c r="L143" s="721"/>
      <c r="M143" s="282"/>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4"/>
      <c r="AN143" s="444"/>
      <c r="AO143" s="444"/>
      <c r="AP143" s="444"/>
      <c r="AQ143" s="445"/>
      <c r="AR143" s="283"/>
      <c r="AS143" s="283"/>
      <c r="AT143" s="283"/>
      <c r="AU143" s="283"/>
      <c r="AV143" s="283"/>
      <c r="AW143" s="725"/>
      <c r="AX143" s="726"/>
      <c r="BA143" s="749"/>
      <c r="BB143" s="750"/>
      <c r="BC143" s="751"/>
      <c r="BD143" s="1185" t="s">
        <v>724</v>
      </c>
      <c r="BE143" s="1186"/>
      <c r="BF143" s="1186"/>
      <c r="BG143" s="1186"/>
      <c r="BH143" s="1186"/>
      <c r="BI143" s="1186"/>
      <c r="BJ143" s="1186"/>
      <c r="BK143" s="1186"/>
      <c r="BL143" s="1186"/>
      <c r="BM143" s="1186"/>
      <c r="BN143" s="1186"/>
      <c r="BO143" s="1186"/>
      <c r="BP143" s="1186"/>
      <c r="BQ143" s="649" t="s">
        <v>678</v>
      </c>
      <c r="BR143" s="650"/>
      <c r="BS143" s="651"/>
      <c r="BT143" s="647" t="str">
        <f>IF(データ!$F$113&lt;&gt;"",IF(データ!$F$113&lt;&gt;"0",データ!$F$113,""),"")</f>
        <v/>
      </c>
      <c r="BU143" s="648"/>
      <c r="BV143" s="648"/>
      <c r="BW143" s="648"/>
      <c r="BX143" s="648"/>
      <c r="BY143" s="648"/>
      <c r="BZ143" s="648"/>
      <c r="CA143" s="648"/>
      <c r="CB143" s="648"/>
      <c r="CC143" s="648"/>
      <c r="CD143" s="648"/>
      <c r="CE143" s="648"/>
      <c r="CF143" s="648"/>
      <c r="CG143" s="619"/>
    </row>
    <row r="144" spans="1:87" ht="4.5" customHeight="1">
      <c r="A144" s="2"/>
      <c r="B144" s="774"/>
      <c r="C144" s="775"/>
      <c r="D144" s="776"/>
      <c r="E144" s="734"/>
      <c r="F144" s="735"/>
      <c r="G144" s="721"/>
      <c r="H144" s="721"/>
      <c r="I144" s="721"/>
      <c r="J144" s="721"/>
      <c r="K144" s="721"/>
      <c r="L144" s="721"/>
      <c r="M144" s="285"/>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7"/>
      <c r="AN144" s="448"/>
      <c r="AO144" s="448"/>
      <c r="AP144" s="448"/>
      <c r="AQ144" s="449"/>
      <c r="AR144" s="286"/>
      <c r="AS144" s="286"/>
      <c r="AT144" s="286"/>
      <c r="AU144" s="286"/>
      <c r="AV144" s="286"/>
      <c r="AW144" s="1216"/>
      <c r="AX144" s="1217"/>
      <c r="BA144" s="749"/>
      <c r="BB144" s="750"/>
      <c r="BC144" s="751"/>
      <c r="BD144" s="1185"/>
      <c r="BE144" s="1186"/>
      <c r="BF144" s="1186"/>
      <c r="BG144" s="1186"/>
      <c r="BH144" s="1186"/>
      <c r="BI144" s="1186"/>
      <c r="BJ144" s="1186"/>
      <c r="BK144" s="1186"/>
      <c r="BL144" s="1186"/>
      <c r="BM144" s="1186"/>
      <c r="BN144" s="1186"/>
      <c r="BO144" s="1186"/>
      <c r="BP144" s="1186"/>
      <c r="BQ144" s="652"/>
      <c r="BR144" s="653"/>
      <c r="BS144" s="654"/>
      <c r="BT144" s="647"/>
      <c r="BU144" s="648"/>
      <c r="BV144" s="648"/>
      <c r="BW144" s="648"/>
      <c r="BX144" s="648"/>
      <c r="BY144" s="648"/>
      <c r="BZ144" s="648"/>
      <c r="CA144" s="648"/>
      <c r="CB144" s="648"/>
      <c r="CC144" s="648"/>
      <c r="CD144" s="648"/>
      <c r="CE144" s="648"/>
      <c r="CF144" s="648"/>
      <c r="CG144" s="619"/>
    </row>
    <row r="145" spans="1:91" ht="4.5" customHeight="1">
      <c r="A145" s="2"/>
      <c r="B145" s="774"/>
      <c r="C145" s="775"/>
      <c r="D145" s="776"/>
      <c r="E145" s="783">
        <v>3</v>
      </c>
      <c r="F145" s="784"/>
      <c r="G145" s="785" t="s">
        <v>720</v>
      </c>
      <c r="H145" s="786"/>
      <c r="I145" s="787"/>
      <c r="J145" s="192"/>
      <c r="K145" s="193"/>
      <c r="L145" s="193"/>
      <c r="M145" s="193"/>
      <c r="N145" s="193"/>
      <c r="O145" s="193"/>
      <c r="P145" s="193"/>
      <c r="Q145" s="193"/>
      <c r="R145" s="193"/>
      <c r="S145" s="193"/>
      <c r="T145" s="193"/>
      <c r="U145" s="193"/>
      <c r="V145" s="193"/>
      <c r="W145" s="193"/>
      <c r="X145" s="193"/>
      <c r="Y145" s="193"/>
      <c r="Z145" s="193"/>
      <c r="AA145" s="194"/>
      <c r="AB145" s="443" t="s">
        <v>646</v>
      </c>
      <c r="AC145" s="444"/>
      <c r="AD145" s="445"/>
      <c r="AE145" s="260" t="str">
        <f>IF(データ!$C$137&lt;&gt;"",データ!$C$137,"")</f>
        <v/>
      </c>
      <c r="AF145" s="261"/>
      <c r="AG145" s="261"/>
      <c r="AH145" s="261"/>
      <c r="AI145" s="261"/>
      <c r="AJ145" s="382" t="s">
        <v>712</v>
      </c>
      <c r="AK145" s="383"/>
      <c r="AL145" s="383"/>
      <c r="AM145" s="384"/>
      <c r="AN145" s="257" t="str">
        <f>IF(データ!$H$137&lt;&gt;"","同居",IF(データ!$I$137&lt;&gt;"","別居",""))</f>
        <v/>
      </c>
      <c r="AO145" s="255"/>
      <c r="AP145" s="255"/>
      <c r="AQ145" s="388"/>
      <c r="AR145" s="389" t="s">
        <v>692</v>
      </c>
      <c r="AS145" s="390"/>
      <c r="AT145" s="227" t="str">
        <f>IF(データ!$J$137&lt;&gt;"",データ!$J$137,"")</f>
        <v/>
      </c>
      <c r="AU145" s="227"/>
      <c r="AV145" s="227"/>
      <c r="AW145" s="227"/>
      <c r="AX145" s="228"/>
      <c r="BA145" s="749"/>
      <c r="BB145" s="750"/>
      <c r="BC145" s="751"/>
      <c r="BD145" s="1185"/>
      <c r="BE145" s="1186"/>
      <c r="BF145" s="1186"/>
      <c r="BG145" s="1186"/>
      <c r="BH145" s="1186"/>
      <c r="BI145" s="1186"/>
      <c r="BJ145" s="1186"/>
      <c r="BK145" s="1186"/>
      <c r="BL145" s="1186"/>
      <c r="BM145" s="1186"/>
      <c r="BN145" s="1186"/>
      <c r="BO145" s="1186"/>
      <c r="BP145" s="1186"/>
      <c r="BQ145" s="659" t="s">
        <v>679</v>
      </c>
      <c r="BR145" s="660"/>
      <c r="BS145" s="661"/>
      <c r="BT145" s="647"/>
      <c r="BU145" s="648"/>
      <c r="BV145" s="648"/>
      <c r="BW145" s="648"/>
      <c r="BX145" s="648"/>
      <c r="BY145" s="648"/>
      <c r="BZ145" s="648"/>
      <c r="CA145" s="648"/>
      <c r="CB145" s="648"/>
      <c r="CC145" s="648"/>
      <c r="CD145" s="648"/>
      <c r="CE145" s="648"/>
      <c r="CF145" s="648"/>
      <c r="CG145" s="619"/>
    </row>
    <row r="146" spans="1:91" ht="4.5" customHeight="1">
      <c r="A146" s="2"/>
      <c r="B146" s="774"/>
      <c r="C146" s="775"/>
      <c r="D146" s="776"/>
      <c r="E146" s="732"/>
      <c r="F146" s="733"/>
      <c r="G146" s="788"/>
      <c r="H146" s="786"/>
      <c r="I146" s="787"/>
      <c r="J146" s="195"/>
      <c r="K146" s="196"/>
      <c r="L146" s="196"/>
      <c r="M146" s="196"/>
      <c r="N146" s="196"/>
      <c r="O146" s="196"/>
      <c r="P146" s="196"/>
      <c r="Q146" s="196"/>
      <c r="R146" s="196"/>
      <c r="S146" s="196"/>
      <c r="T146" s="196"/>
      <c r="U146" s="196"/>
      <c r="V146" s="196"/>
      <c r="W146" s="196"/>
      <c r="X146" s="196"/>
      <c r="Y146" s="196"/>
      <c r="Z146" s="196"/>
      <c r="AA146" s="197"/>
      <c r="AB146" s="443"/>
      <c r="AC146" s="444"/>
      <c r="AD146" s="445"/>
      <c r="AE146" s="262"/>
      <c r="AF146" s="236"/>
      <c r="AG146" s="236"/>
      <c r="AH146" s="236"/>
      <c r="AI146" s="236"/>
      <c r="AJ146" s="382"/>
      <c r="AK146" s="383"/>
      <c r="AL146" s="383"/>
      <c r="AM146" s="384"/>
      <c r="AN146" s="258"/>
      <c r="AO146" s="227"/>
      <c r="AP146" s="227"/>
      <c r="AQ146" s="232"/>
      <c r="AR146" s="389"/>
      <c r="AS146" s="390"/>
      <c r="AT146" s="227"/>
      <c r="AU146" s="227"/>
      <c r="AV146" s="227"/>
      <c r="AW146" s="227"/>
      <c r="AX146" s="228"/>
      <c r="BA146" s="749"/>
      <c r="BB146" s="750"/>
      <c r="BC146" s="751"/>
      <c r="BD146" s="1185"/>
      <c r="BE146" s="1186"/>
      <c r="BF146" s="1186"/>
      <c r="BG146" s="1186"/>
      <c r="BH146" s="1186"/>
      <c r="BI146" s="1186"/>
      <c r="BJ146" s="1186"/>
      <c r="BK146" s="1186"/>
      <c r="BL146" s="1186"/>
      <c r="BM146" s="1186"/>
      <c r="BN146" s="1186"/>
      <c r="BO146" s="1186"/>
      <c r="BP146" s="1186"/>
      <c r="BQ146" s="662"/>
      <c r="BR146" s="663"/>
      <c r="BS146" s="664"/>
      <c r="BT146" s="647"/>
      <c r="BU146" s="648"/>
      <c r="BV146" s="648"/>
      <c r="BW146" s="648"/>
      <c r="BX146" s="648"/>
      <c r="BY146" s="648"/>
      <c r="BZ146" s="648"/>
      <c r="CA146" s="648"/>
      <c r="CB146" s="648"/>
      <c r="CC146" s="648"/>
      <c r="CD146" s="648"/>
      <c r="CE146" s="648"/>
      <c r="CF146" s="648"/>
      <c r="CG146" s="619"/>
    </row>
    <row r="147" spans="1:91" ht="4.5" customHeight="1">
      <c r="A147" s="2"/>
      <c r="B147" s="774"/>
      <c r="C147" s="775"/>
      <c r="D147" s="776"/>
      <c r="E147" s="732"/>
      <c r="F147" s="733"/>
      <c r="G147" s="789"/>
      <c r="H147" s="790"/>
      <c r="I147" s="791"/>
      <c r="J147" s="198"/>
      <c r="K147" s="199"/>
      <c r="L147" s="199"/>
      <c r="M147" s="199"/>
      <c r="N147" s="199"/>
      <c r="O147" s="199"/>
      <c r="P147" s="199"/>
      <c r="Q147" s="199"/>
      <c r="R147" s="199"/>
      <c r="S147" s="199"/>
      <c r="T147" s="199"/>
      <c r="U147" s="199"/>
      <c r="V147" s="199"/>
      <c r="W147" s="199"/>
      <c r="X147" s="199"/>
      <c r="Y147" s="199"/>
      <c r="Z147" s="199"/>
      <c r="AA147" s="200"/>
      <c r="AB147" s="446"/>
      <c r="AC147" s="444"/>
      <c r="AD147" s="445"/>
      <c r="AE147" s="262"/>
      <c r="AF147" s="236"/>
      <c r="AG147" s="236"/>
      <c r="AH147" s="236"/>
      <c r="AI147" s="236"/>
      <c r="AJ147" s="382"/>
      <c r="AK147" s="383"/>
      <c r="AL147" s="383"/>
      <c r="AM147" s="384"/>
      <c r="AN147" s="258"/>
      <c r="AO147" s="227"/>
      <c r="AP147" s="227"/>
      <c r="AQ147" s="232"/>
      <c r="AR147" s="391"/>
      <c r="AS147" s="390"/>
      <c r="AT147" s="227"/>
      <c r="AU147" s="227"/>
      <c r="AV147" s="227"/>
      <c r="AW147" s="227"/>
      <c r="AX147" s="228"/>
      <c r="BA147" s="749"/>
      <c r="BB147" s="750"/>
      <c r="BC147" s="751"/>
      <c r="BD147" s="612" t="s">
        <v>680</v>
      </c>
      <c r="BE147" s="613"/>
      <c r="BF147" s="613"/>
      <c r="BG147" s="613"/>
      <c r="BH147" s="613"/>
      <c r="BI147" s="613"/>
      <c r="BJ147" s="613"/>
      <c r="BK147" s="613"/>
      <c r="BL147" s="613"/>
      <c r="BM147" s="613"/>
      <c r="BN147" s="613"/>
      <c r="BO147" s="613"/>
      <c r="BP147" s="613"/>
      <c r="BQ147" s="614" t="s">
        <v>681</v>
      </c>
      <c r="BR147" s="615"/>
      <c r="BS147" s="616"/>
      <c r="BT147" s="647" t="str">
        <f>IF(データ!$C$131&lt;&gt;"",IF(データ!$C$131&lt;&gt;"0",データ!$C$131,""),"")</f>
        <v/>
      </c>
      <c r="BU147" s="648"/>
      <c r="BV147" s="648"/>
      <c r="BW147" s="648"/>
      <c r="BX147" s="648"/>
      <c r="BY147" s="648"/>
      <c r="BZ147" s="648"/>
      <c r="CA147" s="648"/>
      <c r="CB147" s="648"/>
      <c r="CC147" s="648"/>
      <c r="CD147" s="648"/>
      <c r="CE147" s="648"/>
      <c r="CF147" s="648"/>
      <c r="CG147" s="619"/>
    </row>
    <row r="148" spans="1:91" ht="4.5" customHeight="1">
      <c r="A148" s="2"/>
      <c r="B148" s="774"/>
      <c r="C148" s="775"/>
      <c r="D148" s="776"/>
      <c r="E148" s="732"/>
      <c r="F148" s="733"/>
      <c r="G148" s="803" t="s">
        <v>686</v>
      </c>
      <c r="H148" s="804"/>
      <c r="I148" s="804"/>
      <c r="J148" s="273" t="str">
        <f>IF(データ!$B$137&lt;&gt;"",データ!$B$137,"")</f>
        <v/>
      </c>
      <c r="K148" s="274"/>
      <c r="L148" s="274"/>
      <c r="M148" s="274"/>
      <c r="N148" s="274"/>
      <c r="O148" s="274"/>
      <c r="P148" s="274"/>
      <c r="Q148" s="274"/>
      <c r="R148" s="274"/>
      <c r="S148" s="274"/>
      <c r="T148" s="274"/>
      <c r="U148" s="274"/>
      <c r="V148" s="274"/>
      <c r="W148" s="274"/>
      <c r="X148" s="274"/>
      <c r="Y148" s="274"/>
      <c r="Z148" s="274"/>
      <c r="AA148" s="275"/>
      <c r="AB148" s="446"/>
      <c r="AC148" s="444"/>
      <c r="AD148" s="445"/>
      <c r="AE148" s="262"/>
      <c r="AF148" s="236"/>
      <c r="AG148" s="236"/>
      <c r="AH148" s="236"/>
      <c r="AI148" s="236"/>
      <c r="AJ148" s="382"/>
      <c r="AK148" s="383"/>
      <c r="AL148" s="383"/>
      <c r="AM148" s="384"/>
      <c r="AN148" s="258"/>
      <c r="AO148" s="227"/>
      <c r="AP148" s="227"/>
      <c r="AQ148" s="232"/>
      <c r="AR148" s="391"/>
      <c r="AS148" s="390"/>
      <c r="AT148" s="227"/>
      <c r="AU148" s="227"/>
      <c r="AV148" s="227"/>
      <c r="AW148" s="227"/>
      <c r="AX148" s="228"/>
      <c r="BA148" s="749"/>
      <c r="BB148" s="750"/>
      <c r="BC148" s="751"/>
      <c r="BD148" s="612"/>
      <c r="BE148" s="613"/>
      <c r="BF148" s="613"/>
      <c r="BG148" s="613"/>
      <c r="BH148" s="613"/>
      <c r="BI148" s="613"/>
      <c r="BJ148" s="613"/>
      <c r="BK148" s="613"/>
      <c r="BL148" s="613"/>
      <c r="BM148" s="613"/>
      <c r="BN148" s="613"/>
      <c r="BO148" s="613"/>
      <c r="BP148" s="613"/>
      <c r="BQ148" s="614"/>
      <c r="BR148" s="615"/>
      <c r="BS148" s="616"/>
      <c r="BT148" s="647"/>
      <c r="BU148" s="648"/>
      <c r="BV148" s="648"/>
      <c r="BW148" s="648"/>
      <c r="BX148" s="648"/>
      <c r="BY148" s="648"/>
      <c r="BZ148" s="648"/>
      <c r="CA148" s="648"/>
      <c r="CB148" s="648"/>
      <c r="CC148" s="648"/>
      <c r="CD148" s="648"/>
      <c r="CE148" s="648"/>
      <c r="CF148" s="648"/>
      <c r="CG148" s="619"/>
    </row>
    <row r="149" spans="1:91" ht="4.5" customHeight="1">
      <c r="A149" s="2"/>
      <c r="B149" s="774"/>
      <c r="C149" s="775"/>
      <c r="D149" s="776"/>
      <c r="E149" s="732"/>
      <c r="F149" s="733"/>
      <c r="G149" s="805"/>
      <c r="H149" s="806"/>
      <c r="I149" s="806"/>
      <c r="J149" s="273"/>
      <c r="K149" s="274"/>
      <c r="L149" s="274"/>
      <c r="M149" s="274"/>
      <c r="N149" s="274"/>
      <c r="O149" s="274"/>
      <c r="P149" s="274"/>
      <c r="Q149" s="274"/>
      <c r="R149" s="274"/>
      <c r="S149" s="274"/>
      <c r="T149" s="274"/>
      <c r="U149" s="274"/>
      <c r="V149" s="274"/>
      <c r="W149" s="274"/>
      <c r="X149" s="274"/>
      <c r="Y149" s="274"/>
      <c r="Z149" s="274"/>
      <c r="AA149" s="275"/>
      <c r="AB149" s="446"/>
      <c r="AC149" s="444"/>
      <c r="AD149" s="445"/>
      <c r="AE149" s="262"/>
      <c r="AF149" s="236"/>
      <c r="AG149" s="236"/>
      <c r="AH149" s="236"/>
      <c r="AI149" s="236"/>
      <c r="AJ149" s="382"/>
      <c r="AK149" s="383"/>
      <c r="AL149" s="383"/>
      <c r="AM149" s="384"/>
      <c r="AN149" s="258"/>
      <c r="AO149" s="227"/>
      <c r="AP149" s="227"/>
      <c r="AQ149" s="232"/>
      <c r="AR149" s="391"/>
      <c r="AS149" s="390"/>
      <c r="AT149" s="227"/>
      <c r="AU149" s="227"/>
      <c r="AV149" s="227"/>
      <c r="AW149" s="227"/>
      <c r="AX149" s="228"/>
      <c r="BA149" s="749"/>
      <c r="BB149" s="750"/>
      <c r="BC149" s="751"/>
      <c r="BD149" s="612"/>
      <c r="BE149" s="613"/>
      <c r="BF149" s="613"/>
      <c r="BG149" s="613"/>
      <c r="BH149" s="613"/>
      <c r="BI149" s="613"/>
      <c r="BJ149" s="613"/>
      <c r="BK149" s="613"/>
      <c r="BL149" s="613"/>
      <c r="BM149" s="613"/>
      <c r="BN149" s="613"/>
      <c r="BO149" s="613"/>
      <c r="BP149" s="613"/>
      <c r="BQ149" s="614"/>
      <c r="BR149" s="615"/>
      <c r="BS149" s="616"/>
      <c r="BT149" s="647"/>
      <c r="BU149" s="648"/>
      <c r="BV149" s="648"/>
      <c r="BW149" s="648"/>
      <c r="BX149" s="648"/>
      <c r="BY149" s="648"/>
      <c r="BZ149" s="648"/>
      <c r="CA149" s="648"/>
      <c r="CB149" s="648"/>
      <c r="CC149" s="648"/>
      <c r="CD149" s="648"/>
      <c r="CE149" s="648"/>
      <c r="CF149" s="648"/>
      <c r="CG149" s="619"/>
    </row>
    <row r="150" spans="1:91" ht="4.5" customHeight="1">
      <c r="A150" s="2"/>
      <c r="B150" s="774"/>
      <c r="C150" s="775"/>
      <c r="D150" s="776"/>
      <c r="E150" s="732"/>
      <c r="F150" s="733"/>
      <c r="G150" s="805"/>
      <c r="H150" s="806"/>
      <c r="I150" s="806"/>
      <c r="J150" s="273"/>
      <c r="K150" s="274"/>
      <c r="L150" s="274"/>
      <c r="M150" s="274"/>
      <c r="N150" s="274"/>
      <c r="O150" s="274"/>
      <c r="P150" s="274"/>
      <c r="Q150" s="274"/>
      <c r="R150" s="274"/>
      <c r="S150" s="274"/>
      <c r="T150" s="274"/>
      <c r="U150" s="274"/>
      <c r="V150" s="274"/>
      <c r="W150" s="274"/>
      <c r="X150" s="274"/>
      <c r="Y150" s="274"/>
      <c r="Z150" s="274"/>
      <c r="AA150" s="275"/>
      <c r="AB150" s="446"/>
      <c r="AC150" s="444"/>
      <c r="AD150" s="445"/>
      <c r="AE150" s="262"/>
      <c r="AF150" s="236"/>
      <c r="AG150" s="236"/>
      <c r="AH150" s="236"/>
      <c r="AI150" s="236"/>
      <c r="AJ150" s="382"/>
      <c r="AK150" s="383"/>
      <c r="AL150" s="383"/>
      <c r="AM150" s="384"/>
      <c r="AN150" s="258"/>
      <c r="AO150" s="227"/>
      <c r="AP150" s="227"/>
      <c r="AQ150" s="232"/>
      <c r="AR150" s="391"/>
      <c r="AS150" s="390"/>
      <c r="AT150" s="227"/>
      <c r="AU150" s="227"/>
      <c r="AV150" s="227"/>
      <c r="AW150" s="227"/>
      <c r="AX150" s="228"/>
      <c r="BA150" s="749"/>
      <c r="BB150" s="750"/>
      <c r="BC150" s="751"/>
      <c r="BD150" s="612"/>
      <c r="BE150" s="613"/>
      <c r="BF150" s="613"/>
      <c r="BG150" s="613"/>
      <c r="BH150" s="613"/>
      <c r="BI150" s="613"/>
      <c r="BJ150" s="613"/>
      <c r="BK150" s="613"/>
      <c r="BL150" s="613"/>
      <c r="BM150" s="613"/>
      <c r="BN150" s="613"/>
      <c r="BO150" s="613"/>
      <c r="BP150" s="613"/>
      <c r="BQ150" s="614"/>
      <c r="BR150" s="615"/>
      <c r="BS150" s="616"/>
      <c r="BT150" s="647"/>
      <c r="BU150" s="648"/>
      <c r="BV150" s="648"/>
      <c r="BW150" s="648"/>
      <c r="BX150" s="648"/>
      <c r="BY150" s="648"/>
      <c r="BZ150" s="648"/>
      <c r="CA150" s="648"/>
      <c r="CB150" s="648"/>
      <c r="CC150" s="648"/>
      <c r="CD150" s="648"/>
      <c r="CE150" s="648"/>
      <c r="CF150" s="648"/>
      <c r="CG150" s="619"/>
    </row>
    <row r="151" spans="1:91" ht="4.5" customHeight="1">
      <c r="A151" s="2"/>
      <c r="B151" s="774"/>
      <c r="C151" s="775"/>
      <c r="D151" s="776"/>
      <c r="E151" s="732"/>
      <c r="F151" s="733"/>
      <c r="G151" s="805"/>
      <c r="H151" s="806"/>
      <c r="I151" s="806"/>
      <c r="J151" s="276"/>
      <c r="K151" s="277"/>
      <c r="L151" s="277"/>
      <c r="M151" s="277"/>
      <c r="N151" s="277"/>
      <c r="O151" s="277"/>
      <c r="P151" s="277"/>
      <c r="Q151" s="277"/>
      <c r="R151" s="277"/>
      <c r="S151" s="277"/>
      <c r="T151" s="277"/>
      <c r="U151" s="277"/>
      <c r="V151" s="277"/>
      <c r="W151" s="277"/>
      <c r="X151" s="277"/>
      <c r="Y151" s="277"/>
      <c r="Z151" s="277"/>
      <c r="AA151" s="278"/>
      <c r="AB151" s="447"/>
      <c r="AC151" s="448"/>
      <c r="AD151" s="449"/>
      <c r="AE151" s="263"/>
      <c r="AF151" s="238"/>
      <c r="AG151" s="238"/>
      <c r="AH151" s="238"/>
      <c r="AI151" s="238"/>
      <c r="AJ151" s="385"/>
      <c r="AK151" s="386"/>
      <c r="AL151" s="386"/>
      <c r="AM151" s="387"/>
      <c r="AN151" s="259"/>
      <c r="AO151" s="229"/>
      <c r="AP151" s="229"/>
      <c r="AQ151" s="233"/>
      <c r="AR151" s="392"/>
      <c r="AS151" s="393"/>
      <c r="AT151" s="229"/>
      <c r="AU151" s="229"/>
      <c r="AV151" s="229"/>
      <c r="AW151" s="229"/>
      <c r="AX151" s="230"/>
      <c r="BA151" s="749"/>
      <c r="BB151" s="750"/>
      <c r="BC151" s="751"/>
      <c r="BD151" s="612" t="s">
        <v>682</v>
      </c>
      <c r="BE151" s="613"/>
      <c r="BF151" s="613"/>
      <c r="BG151" s="613"/>
      <c r="BH151" s="613"/>
      <c r="BI151" s="613"/>
      <c r="BJ151" s="613"/>
      <c r="BK151" s="613"/>
      <c r="BL151" s="613"/>
      <c r="BM151" s="613"/>
      <c r="BN151" s="613"/>
      <c r="BO151" s="613"/>
      <c r="BP151" s="613"/>
      <c r="BQ151" s="614" t="s">
        <v>44</v>
      </c>
      <c r="BR151" s="615"/>
      <c r="BS151" s="616"/>
      <c r="BT151" s="647" t="str">
        <f>IF(データ!$C$132&lt;&gt;"",IF(データ!$C$132&lt;&gt;"0",データ!$C$132,""),"")</f>
        <v/>
      </c>
      <c r="BU151" s="648"/>
      <c r="BV151" s="648"/>
      <c r="BW151" s="648"/>
      <c r="BX151" s="648"/>
      <c r="BY151" s="648"/>
      <c r="BZ151" s="648"/>
      <c r="CA151" s="648"/>
      <c r="CB151" s="648"/>
      <c r="CC151" s="648"/>
      <c r="CD151" s="648"/>
      <c r="CE151" s="648"/>
      <c r="CF151" s="648"/>
      <c r="CG151" s="619"/>
    </row>
    <row r="152" spans="1:91" ht="4.5" customHeight="1">
      <c r="A152" s="2"/>
      <c r="B152" s="774"/>
      <c r="C152" s="775"/>
      <c r="D152" s="776"/>
      <c r="E152" s="732"/>
      <c r="F152" s="733"/>
      <c r="G152" s="720" t="s">
        <v>152</v>
      </c>
      <c r="H152" s="721"/>
      <c r="I152" s="721"/>
      <c r="J152" s="721"/>
      <c r="K152" s="721"/>
      <c r="L152" s="721"/>
      <c r="M152" s="279"/>
      <c r="N152" s="280"/>
      <c r="O152" s="280"/>
      <c r="P152" s="280"/>
      <c r="Q152" s="280"/>
      <c r="R152" s="280"/>
      <c r="S152" s="280"/>
      <c r="T152" s="280"/>
      <c r="U152" s="280"/>
      <c r="V152" s="280"/>
      <c r="W152" s="280"/>
      <c r="X152" s="280"/>
      <c r="Y152" s="280"/>
      <c r="Z152" s="280"/>
      <c r="AA152" s="280"/>
      <c r="AB152" s="280"/>
      <c r="AC152" s="280"/>
      <c r="AD152" s="280"/>
      <c r="AE152" s="280"/>
      <c r="AF152" s="280"/>
      <c r="AG152" s="280"/>
      <c r="AH152" s="280"/>
      <c r="AI152" s="280"/>
      <c r="AJ152" s="280"/>
      <c r="AK152" s="280"/>
      <c r="AL152" s="280"/>
      <c r="AM152" s="281"/>
      <c r="AN152" s="450" t="s">
        <v>693</v>
      </c>
      <c r="AO152" s="450"/>
      <c r="AP152" s="450"/>
      <c r="AQ152" s="451"/>
      <c r="AR152" s="280" t="str">
        <f>IF(データ!$L$137&lt;&gt;"",TEXT(データ!$L$137/10000,"#,##0"),"")</f>
        <v/>
      </c>
      <c r="AS152" s="280"/>
      <c r="AT152" s="280"/>
      <c r="AU152" s="280"/>
      <c r="AV152" s="280"/>
      <c r="AW152" s="723" t="s">
        <v>96</v>
      </c>
      <c r="AX152" s="724"/>
      <c r="BA152" s="749"/>
      <c r="BB152" s="750"/>
      <c r="BC152" s="751"/>
      <c r="BD152" s="612"/>
      <c r="BE152" s="613"/>
      <c r="BF152" s="613"/>
      <c r="BG152" s="613"/>
      <c r="BH152" s="613"/>
      <c r="BI152" s="613"/>
      <c r="BJ152" s="613"/>
      <c r="BK152" s="613"/>
      <c r="BL152" s="613"/>
      <c r="BM152" s="613"/>
      <c r="BN152" s="613"/>
      <c r="BO152" s="613"/>
      <c r="BP152" s="613"/>
      <c r="BQ152" s="614"/>
      <c r="BR152" s="615"/>
      <c r="BS152" s="616"/>
      <c r="BT152" s="647"/>
      <c r="BU152" s="648"/>
      <c r="BV152" s="648"/>
      <c r="BW152" s="648"/>
      <c r="BX152" s="648"/>
      <c r="BY152" s="648"/>
      <c r="BZ152" s="648"/>
      <c r="CA152" s="648"/>
      <c r="CB152" s="648"/>
      <c r="CC152" s="648"/>
      <c r="CD152" s="648"/>
      <c r="CE152" s="648"/>
      <c r="CF152" s="648"/>
      <c r="CG152" s="619"/>
    </row>
    <row r="153" spans="1:91" ht="4.5" customHeight="1">
      <c r="A153" s="2"/>
      <c r="B153" s="774"/>
      <c r="C153" s="775"/>
      <c r="D153" s="776"/>
      <c r="E153" s="732"/>
      <c r="F153" s="733"/>
      <c r="G153" s="721"/>
      <c r="H153" s="721"/>
      <c r="I153" s="721"/>
      <c r="J153" s="721"/>
      <c r="K153" s="721"/>
      <c r="L153" s="721"/>
      <c r="M153" s="282"/>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4"/>
      <c r="AN153" s="444"/>
      <c r="AO153" s="444"/>
      <c r="AP153" s="444"/>
      <c r="AQ153" s="445"/>
      <c r="AR153" s="283"/>
      <c r="AS153" s="283"/>
      <c r="AT153" s="283"/>
      <c r="AU153" s="283"/>
      <c r="AV153" s="283"/>
      <c r="AW153" s="725"/>
      <c r="AX153" s="726"/>
      <c r="BA153" s="749"/>
      <c r="BB153" s="750"/>
      <c r="BC153" s="751"/>
      <c r="BD153" s="612"/>
      <c r="BE153" s="613"/>
      <c r="BF153" s="613"/>
      <c r="BG153" s="613"/>
      <c r="BH153" s="613"/>
      <c r="BI153" s="613"/>
      <c r="BJ153" s="613"/>
      <c r="BK153" s="613"/>
      <c r="BL153" s="613"/>
      <c r="BM153" s="613"/>
      <c r="BN153" s="613"/>
      <c r="BO153" s="613"/>
      <c r="BP153" s="613"/>
      <c r="BQ153" s="614"/>
      <c r="BR153" s="615"/>
      <c r="BS153" s="616"/>
      <c r="BT153" s="647"/>
      <c r="BU153" s="648"/>
      <c r="BV153" s="648"/>
      <c r="BW153" s="648"/>
      <c r="BX153" s="648"/>
      <c r="BY153" s="648"/>
      <c r="BZ153" s="648"/>
      <c r="CA153" s="648"/>
      <c r="CB153" s="648"/>
      <c r="CC153" s="648"/>
      <c r="CD153" s="648"/>
      <c r="CE153" s="648"/>
      <c r="CF153" s="648"/>
      <c r="CG153" s="619"/>
    </row>
    <row r="154" spans="1:91" ht="4.5" customHeight="1">
      <c r="A154" s="2"/>
      <c r="B154" s="774"/>
      <c r="C154" s="775"/>
      <c r="D154" s="776"/>
      <c r="E154" s="734"/>
      <c r="F154" s="735"/>
      <c r="G154" s="721"/>
      <c r="H154" s="721"/>
      <c r="I154" s="721"/>
      <c r="J154" s="721"/>
      <c r="K154" s="721"/>
      <c r="L154" s="721"/>
      <c r="M154" s="285"/>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c r="AJ154" s="286"/>
      <c r="AK154" s="286"/>
      <c r="AL154" s="286"/>
      <c r="AM154" s="287"/>
      <c r="AN154" s="448"/>
      <c r="AO154" s="448"/>
      <c r="AP154" s="448"/>
      <c r="AQ154" s="449"/>
      <c r="AR154" s="286"/>
      <c r="AS154" s="286"/>
      <c r="AT154" s="286"/>
      <c r="AU154" s="286"/>
      <c r="AV154" s="286"/>
      <c r="AW154" s="1216"/>
      <c r="AX154" s="1217"/>
      <c r="BA154" s="749"/>
      <c r="BB154" s="750"/>
      <c r="BC154" s="751"/>
      <c r="BD154" s="612"/>
      <c r="BE154" s="613"/>
      <c r="BF154" s="613"/>
      <c r="BG154" s="613"/>
      <c r="BH154" s="613"/>
      <c r="BI154" s="613"/>
      <c r="BJ154" s="613"/>
      <c r="BK154" s="613"/>
      <c r="BL154" s="613"/>
      <c r="BM154" s="613"/>
      <c r="BN154" s="613"/>
      <c r="BO154" s="613"/>
      <c r="BP154" s="613"/>
      <c r="BQ154" s="614"/>
      <c r="BR154" s="615"/>
      <c r="BS154" s="616"/>
      <c r="BT154" s="647"/>
      <c r="BU154" s="648"/>
      <c r="BV154" s="648"/>
      <c r="BW154" s="648"/>
      <c r="BX154" s="648"/>
      <c r="BY154" s="648"/>
      <c r="BZ154" s="648"/>
      <c r="CA154" s="648"/>
      <c r="CB154" s="648"/>
      <c r="CC154" s="648"/>
      <c r="CD154" s="648"/>
      <c r="CE154" s="648"/>
      <c r="CF154" s="648"/>
      <c r="CG154" s="619"/>
    </row>
    <row r="155" spans="1:91" ht="4.5" customHeight="1">
      <c r="A155" s="2"/>
      <c r="B155" s="774"/>
      <c r="C155" s="775"/>
      <c r="D155" s="776"/>
      <c r="E155" s="783">
        <v>4</v>
      </c>
      <c r="F155" s="784"/>
      <c r="G155" s="785" t="s">
        <v>720</v>
      </c>
      <c r="H155" s="786"/>
      <c r="I155" s="787"/>
      <c r="J155" s="192"/>
      <c r="K155" s="193"/>
      <c r="L155" s="193"/>
      <c r="M155" s="193"/>
      <c r="N155" s="193"/>
      <c r="O155" s="193"/>
      <c r="P155" s="193"/>
      <c r="Q155" s="193"/>
      <c r="R155" s="193"/>
      <c r="S155" s="193"/>
      <c r="T155" s="193"/>
      <c r="U155" s="193"/>
      <c r="V155" s="193"/>
      <c r="W155" s="193"/>
      <c r="X155" s="193"/>
      <c r="Y155" s="193"/>
      <c r="Z155" s="193"/>
      <c r="AA155" s="194"/>
      <c r="AB155" s="443" t="s">
        <v>646</v>
      </c>
      <c r="AC155" s="444"/>
      <c r="AD155" s="445"/>
      <c r="AE155" s="260" t="str">
        <f>IF(データ!$C$138&lt;&gt;"",データ!$C$138,"")</f>
        <v/>
      </c>
      <c r="AF155" s="261"/>
      <c r="AG155" s="261"/>
      <c r="AH155" s="261"/>
      <c r="AI155" s="261"/>
      <c r="AJ155" s="382" t="s">
        <v>712</v>
      </c>
      <c r="AK155" s="383"/>
      <c r="AL155" s="383"/>
      <c r="AM155" s="384"/>
      <c r="AN155" s="257" t="str">
        <f>IF(データ!$H$138&lt;&gt;"","同居",IF(データ!$I$138&lt;&gt;"","別居",""))</f>
        <v/>
      </c>
      <c r="AO155" s="255"/>
      <c r="AP155" s="255"/>
      <c r="AQ155" s="388"/>
      <c r="AR155" s="389" t="s">
        <v>692</v>
      </c>
      <c r="AS155" s="390"/>
      <c r="AT155" s="227" t="str">
        <f>IF(データ!$J$138&lt;&gt;"",データ!$J$138,"")</f>
        <v/>
      </c>
      <c r="AU155" s="227"/>
      <c r="AV155" s="227"/>
      <c r="AW155" s="227"/>
      <c r="AX155" s="228"/>
      <c r="BA155" s="749"/>
      <c r="BB155" s="750"/>
      <c r="BC155" s="751"/>
      <c r="BD155" s="612" t="s">
        <v>725</v>
      </c>
      <c r="BE155" s="613"/>
      <c r="BF155" s="613"/>
      <c r="BG155" s="613"/>
      <c r="BH155" s="613"/>
      <c r="BI155" s="613"/>
      <c r="BJ155" s="613"/>
      <c r="BK155" s="613"/>
      <c r="BL155" s="613"/>
      <c r="BM155" s="613"/>
      <c r="BN155" s="613"/>
      <c r="BO155" s="613"/>
      <c r="BP155" s="613"/>
      <c r="BQ155" s="614"/>
      <c r="BR155" s="615"/>
      <c r="BS155" s="616"/>
      <c r="BT155" s="647" t="str">
        <f>IF(データ!$C$161&lt;&gt;"",IF(データ!$C$161&lt;&gt;"0",データ!$C$161,""),"")</f>
        <v/>
      </c>
      <c r="BU155" s="648"/>
      <c r="BV155" s="648"/>
      <c r="BW155" s="648"/>
      <c r="BX155" s="648"/>
      <c r="BY155" s="648"/>
      <c r="BZ155" s="648"/>
      <c r="CA155" s="648"/>
      <c r="CB155" s="648"/>
      <c r="CC155" s="648"/>
      <c r="CD155" s="648"/>
      <c r="CE155" s="648"/>
      <c r="CF155" s="648"/>
      <c r="CG155" s="619"/>
      <c r="CM155" s="2"/>
    </row>
    <row r="156" spans="1:91" ht="4.5" customHeight="1">
      <c r="A156" s="2"/>
      <c r="B156" s="774"/>
      <c r="C156" s="775"/>
      <c r="D156" s="776"/>
      <c r="E156" s="732"/>
      <c r="F156" s="733"/>
      <c r="G156" s="788"/>
      <c r="H156" s="786"/>
      <c r="I156" s="787"/>
      <c r="J156" s="195"/>
      <c r="K156" s="196"/>
      <c r="L156" s="196"/>
      <c r="M156" s="196"/>
      <c r="N156" s="196"/>
      <c r="O156" s="196"/>
      <c r="P156" s="196"/>
      <c r="Q156" s="196"/>
      <c r="R156" s="196"/>
      <c r="S156" s="196"/>
      <c r="T156" s="196"/>
      <c r="U156" s="196"/>
      <c r="V156" s="196"/>
      <c r="W156" s="196"/>
      <c r="X156" s="196"/>
      <c r="Y156" s="196"/>
      <c r="Z156" s="196"/>
      <c r="AA156" s="197"/>
      <c r="AB156" s="443"/>
      <c r="AC156" s="444"/>
      <c r="AD156" s="445"/>
      <c r="AE156" s="262"/>
      <c r="AF156" s="236"/>
      <c r="AG156" s="236"/>
      <c r="AH156" s="236"/>
      <c r="AI156" s="236"/>
      <c r="AJ156" s="382"/>
      <c r="AK156" s="383"/>
      <c r="AL156" s="383"/>
      <c r="AM156" s="384"/>
      <c r="AN156" s="258"/>
      <c r="AO156" s="227"/>
      <c r="AP156" s="227"/>
      <c r="AQ156" s="232"/>
      <c r="AR156" s="389"/>
      <c r="AS156" s="390"/>
      <c r="AT156" s="227"/>
      <c r="AU156" s="227"/>
      <c r="AV156" s="227"/>
      <c r="AW156" s="227"/>
      <c r="AX156" s="228"/>
      <c r="BA156" s="749"/>
      <c r="BB156" s="750"/>
      <c r="BC156" s="751"/>
      <c r="BD156" s="612"/>
      <c r="BE156" s="613"/>
      <c r="BF156" s="613"/>
      <c r="BG156" s="613"/>
      <c r="BH156" s="613"/>
      <c r="BI156" s="613"/>
      <c r="BJ156" s="613"/>
      <c r="BK156" s="613"/>
      <c r="BL156" s="613"/>
      <c r="BM156" s="613"/>
      <c r="BN156" s="613"/>
      <c r="BO156" s="613"/>
      <c r="BP156" s="613"/>
      <c r="BQ156" s="614"/>
      <c r="BR156" s="615"/>
      <c r="BS156" s="616"/>
      <c r="BT156" s="647"/>
      <c r="BU156" s="648"/>
      <c r="BV156" s="648"/>
      <c r="BW156" s="648"/>
      <c r="BX156" s="648"/>
      <c r="BY156" s="648"/>
      <c r="BZ156" s="648"/>
      <c r="CA156" s="648"/>
      <c r="CB156" s="648"/>
      <c r="CC156" s="648"/>
      <c r="CD156" s="648"/>
      <c r="CE156" s="648"/>
      <c r="CF156" s="648"/>
      <c r="CG156" s="619"/>
      <c r="CM156" s="2"/>
    </row>
    <row r="157" spans="1:91" ht="4.5" customHeight="1">
      <c r="A157" s="2"/>
      <c r="B157" s="774"/>
      <c r="C157" s="775"/>
      <c r="D157" s="776"/>
      <c r="E157" s="732"/>
      <c r="F157" s="733"/>
      <c r="G157" s="789"/>
      <c r="H157" s="790"/>
      <c r="I157" s="791"/>
      <c r="J157" s="198"/>
      <c r="K157" s="199"/>
      <c r="L157" s="199"/>
      <c r="M157" s="199"/>
      <c r="N157" s="199"/>
      <c r="O157" s="199"/>
      <c r="P157" s="199"/>
      <c r="Q157" s="199"/>
      <c r="R157" s="199"/>
      <c r="S157" s="199"/>
      <c r="T157" s="199"/>
      <c r="U157" s="199"/>
      <c r="V157" s="199"/>
      <c r="W157" s="199"/>
      <c r="X157" s="199"/>
      <c r="Y157" s="199"/>
      <c r="Z157" s="199"/>
      <c r="AA157" s="200"/>
      <c r="AB157" s="446"/>
      <c r="AC157" s="444"/>
      <c r="AD157" s="445"/>
      <c r="AE157" s="262"/>
      <c r="AF157" s="236"/>
      <c r="AG157" s="236"/>
      <c r="AH157" s="236"/>
      <c r="AI157" s="236"/>
      <c r="AJ157" s="382"/>
      <c r="AK157" s="383"/>
      <c r="AL157" s="383"/>
      <c r="AM157" s="384"/>
      <c r="AN157" s="258"/>
      <c r="AO157" s="227"/>
      <c r="AP157" s="227"/>
      <c r="AQ157" s="232"/>
      <c r="AR157" s="391"/>
      <c r="AS157" s="390"/>
      <c r="AT157" s="227"/>
      <c r="AU157" s="227"/>
      <c r="AV157" s="227"/>
      <c r="AW157" s="227"/>
      <c r="AX157" s="228"/>
      <c r="BA157" s="749"/>
      <c r="BB157" s="750"/>
      <c r="BC157" s="751"/>
      <c r="BD157" s="612"/>
      <c r="BE157" s="613"/>
      <c r="BF157" s="613"/>
      <c r="BG157" s="613"/>
      <c r="BH157" s="613"/>
      <c r="BI157" s="613"/>
      <c r="BJ157" s="613"/>
      <c r="BK157" s="613"/>
      <c r="BL157" s="613"/>
      <c r="BM157" s="613"/>
      <c r="BN157" s="613"/>
      <c r="BO157" s="613"/>
      <c r="BP157" s="613"/>
      <c r="BQ157" s="614"/>
      <c r="BR157" s="615"/>
      <c r="BS157" s="616"/>
      <c r="BT157" s="647"/>
      <c r="BU157" s="648"/>
      <c r="BV157" s="648"/>
      <c r="BW157" s="648"/>
      <c r="BX157" s="648"/>
      <c r="BY157" s="648"/>
      <c r="BZ157" s="648"/>
      <c r="CA157" s="648"/>
      <c r="CB157" s="648"/>
      <c r="CC157" s="648"/>
      <c r="CD157" s="648"/>
      <c r="CE157" s="648"/>
      <c r="CF157" s="648"/>
      <c r="CG157" s="619"/>
      <c r="CM157" s="2"/>
    </row>
    <row r="158" spans="1:91" ht="4.5" customHeight="1">
      <c r="A158" s="2"/>
      <c r="B158" s="774"/>
      <c r="C158" s="775"/>
      <c r="D158" s="776"/>
      <c r="E158" s="732"/>
      <c r="F158" s="733"/>
      <c r="G158" s="803" t="s">
        <v>686</v>
      </c>
      <c r="H158" s="804"/>
      <c r="I158" s="804"/>
      <c r="J158" s="273" t="str">
        <f>IF(データ!$B$138&lt;&gt;"",データ!$B$138,"")</f>
        <v/>
      </c>
      <c r="K158" s="274"/>
      <c r="L158" s="274"/>
      <c r="M158" s="274"/>
      <c r="N158" s="274"/>
      <c r="O158" s="274"/>
      <c r="P158" s="274"/>
      <c r="Q158" s="274"/>
      <c r="R158" s="274"/>
      <c r="S158" s="274"/>
      <c r="T158" s="274"/>
      <c r="U158" s="274"/>
      <c r="V158" s="274"/>
      <c r="W158" s="274"/>
      <c r="X158" s="274"/>
      <c r="Y158" s="274"/>
      <c r="Z158" s="274"/>
      <c r="AA158" s="275"/>
      <c r="AB158" s="446"/>
      <c r="AC158" s="444"/>
      <c r="AD158" s="445"/>
      <c r="AE158" s="262"/>
      <c r="AF158" s="236"/>
      <c r="AG158" s="236"/>
      <c r="AH158" s="236"/>
      <c r="AI158" s="236"/>
      <c r="AJ158" s="382"/>
      <c r="AK158" s="383"/>
      <c r="AL158" s="383"/>
      <c r="AM158" s="384"/>
      <c r="AN158" s="258"/>
      <c r="AO158" s="227"/>
      <c r="AP158" s="227"/>
      <c r="AQ158" s="232"/>
      <c r="AR158" s="391"/>
      <c r="AS158" s="390"/>
      <c r="AT158" s="227"/>
      <c r="AU158" s="227"/>
      <c r="AV158" s="227"/>
      <c r="AW158" s="227"/>
      <c r="AX158" s="228"/>
      <c r="BA158" s="749"/>
      <c r="BB158" s="750"/>
      <c r="BC158" s="751"/>
      <c r="BD158" s="612"/>
      <c r="BE158" s="613"/>
      <c r="BF158" s="613"/>
      <c r="BG158" s="613"/>
      <c r="BH158" s="613"/>
      <c r="BI158" s="613"/>
      <c r="BJ158" s="613"/>
      <c r="BK158" s="613"/>
      <c r="BL158" s="613"/>
      <c r="BM158" s="613"/>
      <c r="BN158" s="613"/>
      <c r="BO158" s="613"/>
      <c r="BP158" s="613"/>
      <c r="BQ158" s="614"/>
      <c r="BR158" s="615"/>
      <c r="BS158" s="616"/>
      <c r="BT158" s="647"/>
      <c r="BU158" s="648"/>
      <c r="BV158" s="648"/>
      <c r="BW158" s="648"/>
      <c r="BX158" s="648"/>
      <c r="BY158" s="648"/>
      <c r="BZ158" s="648"/>
      <c r="CA158" s="648"/>
      <c r="CB158" s="648"/>
      <c r="CC158" s="648"/>
      <c r="CD158" s="648"/>
      <c r="CE158" s="648"/>
      <c r="CF158" s="648"/>
      <c r="CG158" s="619"/>
    </row>
    <row r="159" spans="1:91" ht="4.5" customHeight="1">
      <c r="A159" s="2"/>
      <c r="B159" s="774"/>
      <c r="C159" s="775"/>
      <c r="D159" s="776"/>
      <c r="E159" s="732"/>
      <c r="F159" s="733"/>
      <c r="G159" s="805"/>
      <c r="H159" s="806"/>
      <c r="I159" s="806"/>
      <c r="J159" s="273"/>
      <c r="K159" s="274"/>
      <c r="L159" s="274"/>
      <c r="M159" s="274"/>
      <c r="N159" s="274"/>
      <c r="O159" s="274"/>
      <c r="P159" s="274"/>
      <c r="Q159" s="274"/>
      <c r="R159" s="274"/>
      <c r="S159" s="274"/>
      <c r="T159" s="274"/>
      <c r="U159" s="274"/>
      <c r="V159" s="274"/>
      <c r="W159" s="274"/>
      <c r="X159" s="274"/>
      <c r="Y159" s="274"/>
      <c r="Z159" s="274"/>
      <c r="AA159" s="275"/>
      <c r="AB159" s="446"/>
      <c r="AC159" s="444"/>
      <c r="AD159" s="445"/>
      <c r="AE159" s="262"/>
      <c r="AF159" s="236"/>
      <c r="AG159" s="236"/>
      <c r="AH159" s="236"/>
      <c r="AI159" s="236"/>
      <c r="AJ159" s="382"/>
      <c r="AK159" s="383"/>
      <c r="AL159" s="383"/>
      <c r="AM159" s="384"/>
      <c r="AN159" s="258"/>
      <c r="AO159" s="227"/>
      <c r="AP159" s="227"/>
      <c r="AQ159" s="232"/>
      <c r="AR159" s="391"/>
      <c r="AS159" s="390"/>
      <c r="AT159" s="227"/>
      <c r="AU159" s="227"/>
      <c r="AV159" s="227"/>
      <c r="AW159" s="227"/>
      <c r="AX159" s="228"/>
      <c r="BA159" s="749"/>
      <c r="BB159" s="750"/>
      <c r="BC159" s="751"/>
      <c r="BD159" s="612" t="s">
        <v>726</v>
      </c>
      <c r="BE159" s="613"/>
      <c r="BF159" s="613"/>
      <c r="BG159" s="613"/>
      <c r="BH159" s="613"/>
      <c r="BI159" s="613"/>
      <c r="BJ159" s="613"/>
      <c r="BK159" s="613"/>
      <c r="BL159" s="613"/>
      <c r="BM159" s="613"/>
      <c r="BN159" s="613"/>
      <c r="BO159" s="613"/>
      <c r="BP159" s="613"/>
      <c r="BQ159" s="614"/>
      <c r="BR159" s="615"/>
      <c r="BS159" s="616"/>
      <c r="BT159" s="617" t="str">
        <f>IF(データ!$C$162&lt;&gt;"",IF(データ!$C$162&lt;&gt;"0",データ!$C$162,""),"")</f>
        <v/>
      </c>
      <c r="BU159" s="618"/>
      <c r="BV159" s="618"/>
      <c r="BW159" s="618"/>
      <c r="BX159" s="618"/>
      <c r="BY159" s="618"/>
      <c r="BZ159" s="618"/>
      <c r="CA159" s="618"/>
      <c r="CB159" s="618"/>
      <c r="CC159" s="618"/>
      <c r="CD159" s="618"/>
      <c r="CE159" s="618"/>
      <c r="CF159" s="618"/>
      <c r="CG159" s="619"/>
    </row>
    <row r="160" spans="1:91" ht="4.5" customHeight="1">
      <c r="A160" s="2"/>
      <c r="B160" s="774"/>
      <c r="C160" s="775"/>
      <c r="D160" s="776"/>
      <c r="E160" s="732"/>
      <c r="F160" s="733"/>
      <c r="G160" s="805"/>
      <c r="H160" s="806"/>
      <c r="I160" s="806"/>
      <c r="J160" s="273"/>
      <c r="K160" s="274"/>
      <c r="L160" s="274"/>
      <c r="M160" s="274"/>
      <c r="N160" s="274"/>
      <c r="O160" s="274"/>
      <c r="P160" s="274"/>
      <c r="Q160" s="274"/>
      <c r="R160" s="274"/>
      <c r="S160" s="274"/>
      <c r="T160" s="274"/>
      <c r="U160" s="274"/>
      <c r="V160" s="274"/>
      <c r="W160" s="274"/>
      <c r="X160" s="274"/>
      <c r="Y160" s="274"/>
      <c r="Z160" s="274"/>
      <c r="AA160" s="275"/>
      <c r="AB160" s="446"/>
      <c r="AC160" s="444"/>
      <c r="AD160" s="445"/>
      <c r="AE160" s="262"/>
      <c r="AF160" s="236"/>
      <c r="AG160" s="236"/>
      <c r="AH160" s="236"/>
      <c r="AI160" s="236"/>
      <c r="AJ160" s="382"/>
      <c r="AK160" s="383"/>
      <c r="AL160" s="383"/>
      <c r="AM160" s="384"/>
      <c r="AN160" s="258"/>
      <c r="AO160" s="227"/>
      <c r="AP160" s="227"/>
      <c r="AQ160" s="232"/>
      <c r="AR160" s="391"/>
      <c r="AS160" s="390"/>
      <c r="AT160" s="227"/>
      <c r="AU160" s="227"/>
      <c r="AV160" s="227"/>
      <c r="AW160" s="227"/>
      <c r="AX160" s="228"/>
      <c r="BA160" s="749"/>
      <c r="BB160" s="750"/>
      <c r="BC160" s="751"/>
      <c r="BD160" s="612"/>
      <c r="BE160" s="613"/>
      <c r="BF160" s="613"/>
      <c r="BG160" s="613"/>
      <c r="BH160" s="613"/>
      <c r="BI160" s="613"/>
      <c r="BJ160" s="613"/>
      <c r="BK160" s="613"/>
      <c r="BL160" s="613"/>
      <c r="BM160" s="613"/>
      <c r="BN160" s="613"/>
      <c r="BO160" s="613"/>
      <c r="BP160" s="613"/>
      <c r="BQ160" s="614"/>
      <c r="BR160" s="615"/>
      <c r="BS160" s="616"/>
      <c r="BT160" s="617"/>
      <c r="BU160" s="618"/>
      <c r="BV160" s="618"/>
      <c r="BW160" s="618"/>
      <c r="BX160" s="618"/>
      <c r="BY160" s="618"/>
      <c r="BZ160" s="618"/>
      <c r="CA160" s="618"/>
      <c r="CB160" s="618"/>
      <c r="CC160" s="618"/>
      <c r="CD160" s="618"/>
      <c r="CE160" s="618"/>
      <c r="CF160" s="618"/>
      <c r="CG160" s="619"/>
    </row>
    <row r="161" spans="1:91" ht="4.5" customHeight="1">
      <c r="A161" s="2"/>
      <c r="B161" s="774"/>
      <c r="C161" s="775"/>
      <c r="D161" s="776"/>
      <c r="E161" s="732"/>
      <c r="F161" s="733"/>
      <c r="G161" s="805"/>
      <c r="H161" s="806"/>
      <c r="I161" s="806"/>
      <c r="J161" s="276"/>
      <c r="K161" s="277"/>
      <c r="L161" s="277"/>
      <c r="M161" s="277"/>
      <c r="N161" s="277"/>
      <c r="O161" s="277"/>
      <c r="P161" s="277"/>
      <c r="Q161" s="277"/>
      <c r="R161" s="277"/>
      <c r="S161" s="277"/>
      <c r="T161" s="277"/>
      <c r="U161" s="277"/>
      <c r="V161" s="277"/>
      <c r="W161" s="277"/>
      <c r="X161" s="277"/>
      <c r="Y161" s="277"/>
      <c r="Z161" s="277"/>
      <c r="AA161" s="278"/>
      <c r="AB161" s="447"/>
      <c r="AC161" s="448"/>
      <c r="AD161" s="449"/>
      <c r="AE161" s="263"/>
      <c r="AF161" s="238"/>
      <c r="AG161" s="238"/>
      <c r="AH161" s="238"/>
      <c r="AI161" s="238"/>
      <c r="AJ161" s="385"/>
      <c r="AK161" s="386"/>
      <c r="AL161" s="386"/>
      <c r="AM161" s="387"/>
      <c r="AN161" s="259"/>
      <c r="AO161" s="229"/>
      <c r="AP161" s="229"/>
      <c r="AQ161" s="233"/>
      <c r="AR161" s="392"/>
      <c r="AS161" s="393"/>
      <c r="AT161" s="229"/>
      <c r="AU161" s="229"/>
      <c r="AV161" s="229"/>
      <c r="AW161" s="229"/>
      <c r="AX161" s="230"/>
      <c r="BA161" s="749"/>
      <c r="BB161" s="750"/>
      <c r="BC161" s="751"/>
      <c r="BD161" s="612"/>
      <c r="BE161" s="613"/>
      <c r="BF161" s="613"/>
      <c r="BG161" s="613"/>
      <c r="BH161" s="613"/>
      <c r="BI161" s="613"/>
      <c r="BJ161" s="613"/>
      <c r="BK161" s="613"/>
      <c r="BL161" s="613"/>
      <c r="BM161" s="613"/>
      <c r="BN161" s="613"/>
      <c r="BO161" s="613"/>
      <c r="BP161" s="613"/>
      <c r="BQ161" s="614"/>
      <c r="BR161" s="615"/>
      <c r="BS161" s="616"/>
      <c r="BT161" s="617"/>
      <c r="BU161" s="618"/>
      <c r="BV161" s="618"/>
      <c r="BW161" s="618"/>
      <c r="BX161" s="618"/>
      <c r="BY161" s="618"/>
      <c r="BZ161" s="618"/>
      <c r="CA161" s="618"/>
      <c r="CB161" s="618"/>
      <c r="CC161" s="618"/>
      <c r="CD161" s="618"/>
      <c r="CE161" s="618"/>
      <c r="CF161" s="618"/>
      <c r="CG161" s="619"/>
    </row>
    <row r="162" spans="1:91" ht="4.5" customHeight="1">
      <c r="A162" s="2"/>
      <c r="B162" s="774"/>
      <c r="C162" s="775"/>
      <c r="D162" s="776"/>
      <c r="E162" s="732"/>
      <c r="F162" s="733"/>
      <c r="G162" s="720" t="s">
        <v>152</v>
      </c>
      <c r="H162" s="721"/>
      <c r="I162" s="721"/>
      <c r="J162" s="721"/>
      <c r="K162" s="721"/>
      <c r="L162" s="721"/>
      <c r="M162" s="279"/>
      <c r="N162" s="280"/>
      <c r="O162" s="280"/>
      <c r="P162" s="280"/>
      <c r="Q162" s="280"/>
      <c r="R162" s="280"/>
      <c r="S162" s="280"/>
      <c r="T162" s="280"/>
      <c r="U162" s="280"/>
      <c r="V162" s="280"/>
      <c r="W162" s="280"/>
      <c r="X162" s="280"/>
      <c r="Y162" s="280"/>
      <c r="Z162" s="280"/>
      <c r="AA162" s="280"/>
      <c r="AB162" s="280"/>
      <c r="AC162" s="280"/>
      <c r="AD162" s="280"/>
      <c r="AE162" s="280"/>
      <c r="AF162" s="280"/>
      <c r="AG162" s="280"/>
      <c r="AH162" s="280"/>
      <c r="AI162" s="280"/>
      <c r="AJ162" s="280"/>
      <c r="AK162" s="280"/>
      <c r="AL162" s="280"/>
      <c r="AM162" s="281"/>
      <c r="AN162" s="450" t="s">
        <v>693</v>
      </c>
      <c r="AO162" s="450"/>
      <c r="AP162" s="450"/>
      <c r="AQ162" s="451"/>
      <c r="AR162" s="280" t="str">
        <f>IF(データ!$L$138&lt;&gt;"",TEXT(データ!$L$138/10000,"#,##0"),"")</f>
        <v/>
      </c>
      <c r="AS162" s="280"/>
      <c r="AT162" s="280"/>
      <c r="AU162" s="280"/>
      <c r="AV162" s="280"/>
      <c r="AW162" s="723" t="s">
        <v>96</v>
      </c>
      <c r="AX162" s="724"/>
      <c r="BA162" s="749"/>
      <c r="BB162" s="750"/>
      <c r="BC162" s="751"/>
      <c r="BD162" s="612"/>
      <c r="BE162" s="613"/>
      <c r="BF162" s="613"/>
      <c r="BG162" s="613"/>
      <c r="BH162" s="613"/>
      <c r="BI162" s="613"/>
      <c r="BJ162" s="613"/>
      <c r="BK162" s="613"/>
      <c r="BL162" s="613"/>
      <c r="BM162" s="613"/>
      <c r="BN162" s="613"/>
      <c r="BO162" s="613"/>
      <c r="BP162" s="613"/>
      <c r="BQ162" s="614"/>
      <c r="BR162" s="615"/>
      <c r="BS162" s="616"/>
      <c r="BT162" s="617"/>
      <c r="BU162" s="618"/>
      <c r="BV162" s="618"/>
      <c r="BW162" s="618"/>
      <c r="BX162" s="618"/>
      <c r="BY162" s="618"/>
      <c r="BZ162" s="618"/>
      <c r="CA162" s="618"/>
      <c r="CB162" s="618"/>
      <c r="CC162" s="618"/>
      <c r="CD162" s="618"/>
      <c r="CE162" s="618"/>
      <c r="CF162" s="618"/>
      <c r="CG162" s="619"/>
    </row>
    <row r="163" spans="1:91" ht="4.5" customHeight="1">
      <c r="A163" s="2"/>
      <c r="B163" s="774"/>
      <c r="C163" s="775"/>
      <c r="D163" s="776"/>
      <c r="E163" s="732"/>
      <c r="F163" s="733"/>
      <c r="G163" s="721"/>
      <c r="H163" s="721"/>
      <c r="I163" s="721"/>
      <c r="J163" s="721"/>
      <c r="K163" s="721"/>
      <c r="L163" s="721"/>
      <c r="M163" s="282"/>
      <c r="N163" s="283"/>
      <c r="O163" s="283"/>
      <c r="P163" s="283"/>
      <c r="Q163" s="283"/>
      <c r="R163" s="283"/>
      <c r="S163" s="283"/>
      <c r="T163" s="283"/>
      <c r="U163" s="283"/>
      <c r="V163" s="283"/>
      <c r="W163" s="283"/>
      <c r="X163" s="283"/>
      <c r="Y163" s="283"/>
      <c r="Z163" s="283"/>
      <c r="AA163" s="283"/>
      <c r="AB163" s="283"/>
      <c r="AC163" s="283"/>
      <c r="AD163" s="283"/>
      <c r="AE163" s="283"/>
      <c r="AF163" s="283"/>
      <c r="AG163" s="283"/>
      <c r="AH163" s="283"/>
      <c r="AI163" s="283"/>
      <c r="AJ163" s="283"/>
      <c r="AK163" s="283"/>
      <c r="AL163" s="283"/>
      <c r="AM163" s="284"/>
      <c r="AN163" s="444"/>
      <c r="AO163" s="444"/>
      <c r="AP163" s="444"/>
      <c r="AQ163" s="445"/>
      <c r="AR163" s="283"/>
      <c r="AS163" s="283"/>
      <c r="AT163" s="283"/>
      <c r="AU163" s="283"/>
      <c r="AV163" s="283"/>
      <c r="AW163" s="725"/>
      <c r="AX163" s="726"/>
      <c r="BA163" s="749"/>
      <c r="BB163" s="750"/>
      <c r="BC163" s="751"/>
      <c r="BD163" s="620" t="s">
        <v>727</v>
      </c>
      <c r="BE163" s="621"/>
      <c r="BF163" s="621"/>
      <c r="BG163" s="621"/>
      <c r="BH163" s="621"/>
      <c r="BI163" s="621"/>
      <c r="BJ163" s="621"/>
      <c r="BK163" s="621"/>
      <c r="BL163" s="621"/>
      <c r="BM163" s="621"/>
      <c r="BN163" s="621"/>
      <c r="BO163" s="621"/>
      <c r="BP163" s="622"/>
      <c r="BQ163" s="638"/>
      <c r="BR163" s="639"/>
      <c r="BS163" s="640"/>
      <c r="BT163" s="629" t="str">
        <f>IF(データ!$C$163&lt;&gt;"",IF(データ!$C$163&lt;&gt;"0",データ!$C$163,""),"")</f>
        <v/>
      </c>
      <c r="BU163" s="630"/>
      <c r="BV163" s="630"/>
      <c r="BW163" s="630"/>
      <c r="BX163" s="630"/>
      <c r="BY163" s="630"/>
      <c r="BZ163" s="630"/>
      <c r="CA163" s="630"/>
      <c r="CB163" s="630"/>
      <c r="CC163" s="630"/>
      <c r="CD163" s="630"/>
      <c r="CE163" s="630"/>
      <c r="CF163" s="630"/>
      <c r="CG163" s="635"/>
    </row>
    <row r="164" spans="1:91" ht="4.5" customHeight="1" thickBot="1">
      <c r="A164" s="2"/>
      <c r="B164" s="777"/>
      <c r="C164" s="778"/>
      <c r="D164" s="779"/>
      <c r="E164" s="807"/>
      <c r="F164" s="808"/>
      <c r="G164" s="722"/>
      <c r="H164" s="722"/>
      <c r="I164" s="722"/>
      <c r="J164" s="722"/>
      <c r="K164" s="722"/>
      <c r="L164" s="722"/>
      <c r="M164" s="729"/>
      <c r="N164" s="730"/>
      <c r="O164" s="730"/>
      <c r="P164" s="730"/>
      <c r="Q164" s="730"/>
      <c r="R164" s="730"/>
      <c r="S164" s="730"/>
      <c r="T164" s="730"/>
      <c r="U164" s="730"/>
      <c r="V164" s="730"/>
      <c r="W164" s="730"/>
      <c r="X164" s="730"/>
      <c r="Y164" s="730"/>
      <c r="Z164" s="730"/>
      <c r="AA164" s="730"/>
      <c r="AB164" s="730"/>
      <c r="AC164" s="730"/>
      <c r="AD164" s="730"/>
      <c r="AE164" s="730"/>
      <c r="AF164" s="730"/>
      <c r="AG164" s="730"/>
      <c r="AH164" s="730"/>
      <c r="AI164" s="730"/>
      <c r="AJ164" s="730"/>
      <c r="AK164" s="730"/>
      <c r="AL164" s="730"/>
      <c r="AM164" s="731"/>
      <c r="AN164" s="745"/>
      <c r="AO164" s="745"/>
      <c r="AP164" s="745"/>
      <c r="AQ164" s="746"/>
      <c r="AR164" s="730"/>
      <c r="AS164" s="730"/>
      <c r="AT164" s="730"/>
      <c r="AU164" s="730"/>
      <c r="AV164" s="730"/>
      <c r="AW164" s="727"/>
      <c r="AX164" s="728"/>
      <c r="BA164" s="749"/>
      <c r="BB164" s="750"/>
      <c r="BC164" s="751"/>
      <c r="BD164" s="623"/>
      <c r="BE164" s="624"/>
      <c r="BF164" s="624"/>
      <c r="BG164" s="624"/>
      <c r="BH164" s="624"/>
      <c r="BI164" s="624"/>
      <c r="BJ164" s="624"/>
      <c r="BK164" s="624"/>
      <c r="BL164" s="624"/>
      <c r="BM164" s="624"/>
      <c r="BN164" s="624"/>
      <c r="BO164" s="624"/>
      <c r="BP164" s="625"/>
      <c r="BQ164" s="641"/>
      <c r="BR164" s="642"/>
      <c r="BS164" s="643"/>
      <c r="BT164" s="631"/>
      <c r="BU164" s="632"/>
      <c r="BV164" s="632"/>
      <c r="BW164" s="632"/>
      <c r="BX164" s="632"/>
      <c r="BY164" s="632"/>
      <c r="BZ164" s="632"/>
      <c r="CA164" s="632"/>
      <c r="CB164" s="632"/>
      <c r="CC164" s="632"/>
      <c r="CD164" s="632"/>
      <c r="CE164" s="632"/>
      <c r="CF164" s="632"/>
      <c r="CG164" s="636"/>
    </row>
    <row r="165" spans="1:91" ht="4.5" customHeight="1" thickBot="1">
      <c r="BA165" s="749"/>
      <c r="BB165" s="750"/>
      <c r="BC165" s="751"/>
      <c r="BD165" s="623"/>
      <c r="BE165" s="624"/>
      <c r="BF165" s="624"/>
      <c r="BG165" s="624"/>
      <c r="BH165" s="624"/>
      <c r="BI165" s="624"/>
      <c r="BJ165" s="624"/>
      <c r="BK165" s="624"/>
      <c r="BL165" s="624"/>
      <c r="BM165" s="624"/>
      <c r="BN165" s="624"/>
      <c r="BO165" s="624"/>
      <c r="BP165" s="625"/>
      <c r="BQ165" s="641"/>
      <c r="BR165" s="642"/>
      <c r="BS165" s="643"/>
      <c r="BT165" s="631"/>
      <c r="BU165" s="632"/>
      <c r="BV165" s="632"/>
      <c r="BW165" s="632"/>
      <c r="BX165" s="632"/>
      <c r="BY165" s="632"/>
      <c r="BZ165" s="632"/>
      <c r="CA165" s="632"/>
      <c r="CB165" s="632"/>
      <c r="CC165" s="632"/>
      <c r="CD165" s="632"/>
      <c r="CE165" s="632"/>
      <c r="CF165" s="632"/>
      <c r="CG165" s="636"/>
    </row>
    <row r="166" spans="1:91" ht="4.5" customHeight="1" thickBot="1">
      <c r="A166" s="2"/>
      <c r="B166" s="739" t="s">
        <v>694</v>
      </c>
      <c r="C166" s="740"/>
      <c r="D166" s="741"/>
      <c r="E166" s="1300">
        <v>1</v>
      </c>
      <c r="F166" s="1301"/>
      <c r="G166" s="1302" t="s">
        <v>720</v>
      </c>
      <c r="H166" s="1303"/>
      <c r="I166" s="1304"/>
      <c r="J166" s="240"/>
      <c r="K166" s="241"/>
      <c r="L166" s="241"/>
      <c r="M166" s="241"/>
      <c r="N166" s="241"/>
      <c r="O166" s="241"/>
      <c r="P166" s="241"/>
      <c r="Q166" s="241"/>
      <c r="R166" s="241"/>
      <c r="S166" s="241"/>
      <c r="T166" s="241"/>
      <c r="U166" s="241"/>
      <c r="V166" s="241"/>
      <c r="W166" s="241"/>
      <c r="X166" s="241"/>
      <c r="Y166" s="241"/>
      <c r="Z166" s="241"/>
      <c r="AA166" s="242"/>
      <c r="AB166" s="1155" t="s">
        <v>690</v>
      </c>
      <c r="AC166" s="740"/>
      <c r="AD166" s="741"/>
      <c r="AE166" s="234" t="str">
        <f>IF(データ!$C$148&lt;&gt;"",データ!$C$148,"")</f>
        <v/>
      </c>
      <c r="AF166" s="234"/>
      <c r="AG166" s="234"/>
      <c r="AH166" s="234"/>
      <c r="AI166" s="235"/>
      <c r="AJ166" s="1294" t="s">
        <v>712</v>
      </c>
      <c r="AK166" s="1295"/>
      <c r="AL166" s="1295"/>
      <c r="AM166" s="1296"/>
      <c r="AN166" s="225" t="str">
        <f>IF(データ!$H$148&lt;&gt;"","同居",IF(データ!$I$148&lt;&gt;"","別居",""))</f>
        <v/>
      </c>
      <c r="AO166" s="225"/>
      <c r="AP166" s="225"/>
      <c r="AQ166" s="231"/>
      <c r="AR166" s="1297" t="s">
        <v>692</v>
      </c>
      <c r="AS166" s="1298"/>
      <c r="AT166" s="225" t="str">
        <f>IF(データ!$J$148&lt;&gt;"",データ!$J$148,"")</f>
        <v/>
      </c>
      <c r="AU166" s="225"/>
      <c r="AV166" s="225"/>
      <c r="AW166" s="225"/>
      <c r="AX166" s="226"/>
      <c r="BA166" s="752"/>
      <c r="BB166" s="753"/>
      <c r="BC166" s="754"/>
      <c r="BD166" s="626"/>
      <c r="BE166" s="627"/>
      <c r="BF166" s="627"/>
      <c r="BG166" s="627"/>
      <c r="BH166" s="627"/>
      <c r="BI166" s="627"/>
      <c r="BJ166" s="627"/>
      <c r="BK166" s="627"/>
      <c r="BL166" s="627"/>
      <c r="BM166" s="627"/>
      <c r="BN166" s="627"/>
      <c r="BO166" s="627"/>
      <c r="BP166" s="628"/>
      <c r="BQ166" s="644"/>
      <c r="BR166" s="645"/>
      <c r="BS166" s="646"/>
      <c r="BT166" s="633"/>
      <c r="BU166" s="634"/>
      <c r="BV166" s="634"/>
      <c r="BW166" s="634"/>
      <c r="BX166" s="634"/>
      <c r="BY166" s="634"/>
      <c r="BZ166" s="634"/>
      <c r="CA166" s="634"/>
      <c r="CB166" s="634"/>
      <c r="CC166" s="634"/>
      <c r="CD166" s="634"/>
      <c r="CE166" s="634"/>
      <c r="CF166" s="634"/>
      <c r="CG166" s="637"/>
      <c r="CM166" s="2"/>
    </row>
    <row r="167" spans="1:91" ht="4.5" customHeight="1">
      <c r="A167" s="2"/>
      <c r="B167" s="742"/>
      <c r="C167" s="444"/>
      <c r="D167" s="445"/>
      <c r="E167" s="732"/>
      <c r="F167" s="733"/>
      <c r="G167" s="788"/>
      <c r="H167" s="786"/>
      <c r="I167" s="787"/>
      <c r="J167" s="243"/>
      <c r="K167" s="244"/>
      <c r="L167" s="244"/>
      <c r="M167" s="244"/>
      <c r="N167" s="244"/>
      <c r="O167" s="244"/>
      <c r="P167" s="244"/>
      <c r="Q167" s="244"/>
      <c r="R167" s="244"/>
      <c r="S167" s="244"/>
      <c r="T167" s="244"/>
      <c r="U167" s="244"/>
      <c r="V167" s="244"/>
      <c r="W167" s="244"/>
      <c r="X167" s="244"/>
      <c r="Y167" s="244"/>
      <c r="Z167" s="244"/>
      <c r="AA167" s="245"/>
      <c r="AB167" s="443"/>
      <c r="AC167" s="444"/>
      <c r="AD167" s="445"/>
      <c r="AE167" s="236"/>
      <c r="AF167" s="236"/>
      <c r="AG167" s="236"/>
      <c r="AH167" s="236"/>
      <c r="AI167" s="237"/>
      <c r="AJ167" s="382"/>
      <c r="AK167" s="383"/>
      <c r="AL167" s="383"/>
      <c r="AM167" s="384"/>
      <c r="AN167" s="227"/>
      <c r="AO167" s="227"/>
      <c r="AP167" s="227"/>
      <c r="AQ167" s="232"/>
      <c r="AR167" s="389"/>
      <c r="AS167" s="390"/>
      <c r="AT167" s="227"/>
      <c r="AU167" s="227"/>
      <c r="AV167" s="227"/>
      <c r="AW167" s="227"/>
      <c r="AX167" s="228"/>
      <c r="CM167" s="2"/>
    </row>
    <row r="168" spans="1:91" ht="4.5" customHeight="1">
      <c r="A168" s="2"/>
      <c r="B168" s="743"/>
      <c r="C168" s="444"/>
      <c r="D168" s="445"/>
      <c r="E168" s="732"/>
      <c r="F168" s="733"/>
      <c r="G168" s="789"/>
      <c r="H168" s="790"/>
      <c r="I168" s="791"/>
      <c r="J168" s="246"/>
      <c r="K168" s="247"/>
      <c r="L168" s="247"/>
      <c r="M168" s="247"/>
      <c r="N168" s="247"/>
      <c r="O168" s="247"/>
      <c r="P168" s="247"/>
      <c r="Q168" s="247"/>
      <c r="R168" s="247"/>
      <c r="S168" s="247"/>
      <c r="T168" s="247"/>
      <c r="U168" s="247"/>
      <c r="V168" s="247"/>
      <c r="W168" s="247"/>
      <c r="X168" s="247"/>
      <c r="Y168" s="247"/>
      <c r="Z168" s="247"/>
      <c r="AA168" s="248"/>
      <c r="AB168" s="446"/>
      <c r="AC168" s="444"/>
      <c r="AD168" s="445"/>
      <c r="AE168" s="236"/>
      <c r="AF168" s="236"/>
      <c r="AG168" s="236"/>
      <c r="AH168" s="236"/>
      <c r="AI168" s="237"/>
      <c r="AJ168" s="382"/>
      <c r="AK168" s="383"/>
      <c r="AL168" s="383"/>
      <c r="AM168" s="384"/>
      <c r="AN168" s="227"/>
      <c r="AO168" s="227"/>
      <c r="AP168" s="227"/>
      <c r="AQ168" s="232"/>
      <c r="AR168" s="391"/>
      <c r="AS168" s="390"/>
      <c r="AT168" s="227"/>
      <c r="AU168" s="227"/>
      <c r="AV168" s="227"/>
      <c r="AW168" s="227"/>
      <c r="AX168" s="228"/>
      <c r="CM168" s="2"/>
    </row>
    <row r="169" spans="1:91" ht="4.5" customHeight="1">
      <c r="A169" s="2"/>
      <c r="B169" s="743"/>
      <c r="C169" s="444"/>
      <c r="D169" s="445"/>
      <c r="E169" s="732"/>
      <c r="F169" s="733"/>
      <c r="G169" s="803" t="s">
        <v>686</v>
      </c>
      <c r="H169" s="804"/>
      <c r="I169" s="804"/>
      <c r="J169" s="249" t="str">
        <f>IF(データ!$B$148&lt;&gt;"",データ!$B$148,"")</f>
        <v/>
      </c>
      <c r="K169" s="250"/>
      <c r="L169" s="250"/>
      <c r="M169" s="250"/>
      <c r="N169" s="250"/>
      <c r="O169" s="250"/>
      <c r="P169" s="250"/>
      <c r="Q169" s="250"/>
      <c r="R169" s="250"/>
      <c r="S169" s="250"/>
      <c r="T169" s="250"/>
      <c r="U169" s="250"/>
      <c r="V169" s="250"/>
      <c r="W169" s="250"/>
      <c r="X169" s="250"/>
      <c r="Y169" s="250"/>
      <c r="Z169" s="250"/>
      <c r="AA169" s="251"/>
      <c r="AB169" s="446"/>
      <c r="AC169" s="444"/>
      <c r="AD169" s="445"/>
      <c r="AE169" s="236"/>
      <c r="AF169" s="236"/>
      <c r="AG169" s="236"/>
      <c r="AH169" s="236"/>
      <c r="AI169" s="237"/>
      <c r="AJ169" s="382"/>
      <c r="AK169" s="383"/>
      <c r="AL169" s="383"/>
      <c r="AM169" s="384"/>
      <c r="AN169" s="227"/>
      <c r="AO169" s="227"/>
      <c r="AP169" s="227"/>
      <c r="AQ169" s="232"/>
      <c r="AR169" s="391"/>
      <c r="AS169" s="390"/>
      <c r="AT169" s="227"/>
      <c r="AU169" s="227"/>
      <c r="AV169" s="227"/>
      <c r="AW169" s="227"/>
      <c r="AX169" s="228"/>
    </row>
    <row r="170" spans="1:91" ht="4.5" customHeight="1">
      <c r="A170" s="2"/>
      <c r="B170" s="743"/>
      <c r="C170" s="444"/>
      <c r="D170" s="445"/>
      <c r="E170" s="732"/>
      <c r="F170" s="733"/>
      <c r="G170" s="805"/>
      <c r="H170" s="806"/>
      <c r="I170" s="806"/>
      <c r="J170" s="249"/>
      <c r="K170" s="250"/>
      <c r="L170" s="250"/>
      <c r="M170" s="250"/>
      <c r="N170" s="250"/>
      <c r="O170" s="250"/>
      <c r="P170" s="250"/>
      <c r="Q170" s="250"/>
      <c r="R170" s="250"/>
      <c r="S170" s="250"/>
      <c r="T170" s="250"/>
      <c r="U170" s="250"/>
      <c r="V170" s="250"/>
      <c r="W170" s="250"/>
      <c r="X170" s="250"/>
      <c r="Y170" s="250"/>
      <c r="Z170" s="250"/>
      <c r="AA170" s="251"/>
      <c r="AB170" s="446"/>
      <c r="AC170" s="444"/>
      <c r="AD170" s="445"/>
      <c r="AE170" s="236"/>
      <c r="AF170" s="236"/>
      <c r="AG170" s="236"/>
      <c r="AH170" s="236"/>
      <c r="AI170" s="237"/>
      <c r="AJ170" s="382"/>
      <c r="AK170" s="383"/>
      <c r="AL170" s="383"/>
      <c r="AM170" s="384"/>
      <c r="AN170" s="227"/>
      <c r="AO170" s="227"/>
      <c r="AP170" s="227"/>
      <c r="AQ170" s="232"/>
      <c r="AR170" s="391"/>
      <c r="AS170" s="390"/>
      <c r="AT170" s="227"/>
      <c r="AU170" s="227"/>
      <c r="AV170" s="227"/>
      <c r="AW170" s="227"/>
      <c r="AX170" s="228"/>
    </row>
    <row r="171" spans="1:91" ht="4.5" customHeight="1">
      <c r="A171" s="2"/>
      <c r="B171" s="743"/>
      <c r="C171" s="444"/>
      <c r="D171" s="445"/>
      <c r="E171" s="732"/>
      <c r="F171" s="733"/>
      <c r="G171" s="805"/>
      <c r="H171" s="806"/>
      <c r="I171" s="806"/>
      <c r="J171" s="249"/>
      <c r="K171" s="250"/>
      <c r="L171" s="250"/>
      <c r="M171" s="250"/>
      <c r="N171" s="250"/>
      <c r="O171" s="250"/>
      <c r="P171" s="250"/>
      <c r="Q171" s="250"/>
      <c r="R171" s="250"/>
      <c r="S171" s="250"/>
      <c r="T171" s="250"/>
      <c r="U171" s="250"/>
      <c r="V171" s="250"/>
      <c r="W171" s="250"/>
      <c r="X171" s="250"/>
      <c r="Y171" s="250"/>
      <c r="Z171" s="250"/>
      <c r="AA171" s="251"/>
      <c r="AB171" s="446"/>
      <c r="AC171" s="444"/>
      <c r="AD171" s="445"/>
      <c r="AE171" s="236"/>
      <c r="AF171" s="236"/>
      <c r="AG171" s="236"/>
      <c r="AH171" s="236"/>
      <c r="AI171" s="237"/>
      <c r="AJ171" s="382"/>
      <c r="AK171" s="383"/>
      <c r="AL171" s="383"/>
      <c r="AM171" s="384"/>
      <c r="AN171" s="227"/>
      <c r="AO171" s="227"/>
      <c r="AP171" s="227"/>
      <c r="AQ171" s="232"/>
      <c r="AR171" s="391"/>
      <c r="AS171" s="390"/>
      <c r="AT171" s="227"/>
      <c r="AU171" s="227"/>
      <c r="AV171" s="227"/>
      <c r="AW171" s="227"/>
      <c r="AX171" s="228"/>
    </row>
    <row r="172" spans="1:91" ht="4.5" customHeight="1">
      <c r="A172" s="2"/>
      <c r="B172" s="743"/>
      <c r="C172" s="444"/>
      <c r="D172" s="445"/>
      <c r="E172" s="732"/>
      <c r="F172" s="733"/>
      <c r="G172" s="805"/>
      <c r="H172" s="806"/>
      <c r="I172" s="806"/>
      <c r="J172" s="252"/>
      <c r="K172" s="253"/>
      <c r="L172" s="253"/>
      <c r="M172" s="253"/>
      <c r="N172" s="253"/>
      <c r="O172" s="253"/>
      <c r="P172" s="253"/>
      <c r="Q172" s="253"/>
      <c r="R172" s="253"/>
      <c r="S172" s="253"/>
      <c r="T172" s="253"/>
      <c r="U172" s="253"/>
      <c r="V172" s="253"/>
      <c r="W172" s="253"/>
      <c r="X172" s="253"/>
      <c r="Y172" s="253"/>
      <c r="Z172" s="253"/>
      <c r="AA172" s="254"/>
      <c r="AB172" s="447"/>
      <c r="AC172" s="448"/>
      <c r="AD172" s="449"/>
      <c r="AE172" s="238"/>
      <c r="AF172" s="238"/>
      <c r="AG172" s="238"/>
      <c r="AH172" s="238"/>
      <c r="AI172" s="239"/>
      <c r="AJ172" s="385"/>
      <c r="AK172" s="386"/>
      <c r="AL172" s="386"/>
      <c r="AM172" s="387"/>
      <c r="AN172" s="229"/>
      <c r="AO172" s="229"/>
      <c r="AP172" s="229"/>
      <c r="AQ172" s="233"/>
      <c r="AR172" s="392"/>
      <c r="AS172" s="393"/>
      <c r="AT172" s="229"/>
      <c r="AU172" s="229"/>
      <c r="AV172" s="229"/>
      <c r="AW172" s="229"/>
      <c r="AX172" s="230"/>
    </row>
    <row r="173" spans="1:91" ht="4.5" customHeight="1">
      <c r="A173" s="2"/>
      <c r="B173" s="743"/>
      <c r="C173" s="444"/>
      <c r="D173" s="445"/>
      <c r="E173" s="732"/>
      <c r="F173" s="733"/>
      <c r="G173" s="720" t="s">
        <v>683</v>
      </c>
      <c r="H173" s="721"/>
      <c r="I173" s="721"/>
      <c r="J173" s="721"/>
      <c r="K173" s="721"/>
      <c r="L173" s="721"/>
      <c r="M173" s="407"/>
      <c r="N173" s="408"/>
      <c r="O173" s="408"/>
      <c r="P173" s="408"/>
      <c r="Q173" s="408"/>
      <c r="R173" s="408"/>
      <c r="S173" s="408"/>
      <c r="T173" s="408"/>
      <c r="U173" s="408"/>
      <c r="V173" s="408"/>
      <c r="W173" s="408"/>
      <c r="X173" s="408"/>
      <c r="Y173" s="408"/>
      <c r="Z173" s="408"/>
      <c r="AA173" s="408"/>
      <c r="AB173" s="408"/>
      <c r="AC173" s="408"/>
      <c r="AD173" s="408"/>
      <c r="AE173" s="408"/>
      <c r="AF173" s="408"/>
      <c r="AG173" s="408"/>
      <c r="AH173" s="408"/>
      <c r="AI173" s="408"/>
      <c r="AJ173" s="408"/>
      <c r="AK173" s="408"/>
      <c r="AL173" s="413"/>
      <c r="AM173" s="414"/>
      <c r="AN173" s="414"/>
      <c r="AO173" s="414"/>
      <c r="AP173" s="414"/>
      <c r="AQ173" s="414"/>
      <c r="AR173" s="414"/>
      <c r="AS173" s="414"/>
      <c r="AT173" s="414"/>
      <c r="AU173" s="414"/>
      <c r="AV173" s="414"/>
      <c r="AW173" s="414"/>
      <c r="AX173" s="415"/>
    </row>
    <row r="174" spans="1:91" ht="4.5" customHeight="1">
      <c r="A174" s="2"/>
      <c r="B174" s="743"/>
      <c r="C174" s="444"/>
      <c r="D174" s="445"/>
      <c r="E174" s="732"/>
      <c r="F174" s="733"/>
      <c r="G174" s="721"/>
      <c r="H174" s="721"/>
      <c r="I174" s="721"/>
      <c r="J174" s="721"/>
      <c r="K174" s="721"/>
      <c r="L174" s="721"/>
      <c r="M174" s="273"/>
      <c r="N174" s="274"/>
      <c r="O174" s="274"/>
      <c r="P174" s="274"/>
      <c r="Q174" s="274"/>
      <c r="R174" s="274"/>
      <c r="S174" s="274"/>
      <c r="T174" s="274"/>
      <c r="U174" s="274"/>
      <c r="V174" s="274"/>
      <c r="W174" s="274"/>
      <c r="X174" s="274"/>
      <c r="Y174" s="274"/>
      <c r="Z174" s="274"/>
      <c r="AA174" s="274"/>
      <c r="AB174" s="274"/>
      <c r="AC174" s="274"/>
      <c r="AD174" s="274"/>
      <c r="AE174" s="274"/>
      <c r="AF174" s="274"/>
      <c r="AG174" s="274"/>
      <c r="AH174" s="274"/>
      <c r="AI174" s="274"/>
      <c r="AJ174" s="274"/>
      <c r="AK174" s="274"/>
      <c r="AL174" s="416"/>
      <c r="AM174" s="417"/>
      <c r="AN174" s="417"/>
      <c r="AO174" s="417"/>
      <c r="AP174" s="417"/>
      <c r="AQ174" s="417"/>
      <c r="AR174" s="417"/>
      <c r="AS174" s="417"/>
      <c r="AT174" s="417"/>
      <c r="AU174" s="417"/>
      <c r="AV174" s="417"/>
      <c r="AW174" s="417"/>
      <c r="AX174" s="418"/>
    </row>
    <row r="175" spans="1:91" ht="4.5" customHeight="1">
      <c r="A175" s="2"/>
      <c r="B175" s="743"/>
      <c r="C175" s="444"/>
      <c r="D175" s="445"/>
      <c r="E175" s="734"/>
      <c r="F175" s="735"/>
      <c r="G175" s="721"/>
      <c r="H175" s="721"/>
      <c r="I175" s="721"/>
      <c r="J175" s="721"/>
      <c r="K175" s="721"/>
      <c r="L175" s="721"/>
      <c r="M175" s="276"/>
      <c r="N175" s="277"/>
      <c r="O175" s="277"/>
      <c r="P175" s="277"/>
      <c r="Q175" s="277"/>
      <c r="R175" s="277"/>
      <c r="S175" s="277"/>
      <c r="T175" s="277"/>
      <c r="U175" s="277"/>
      <c r="V175" s="277"/>
      <c r="W175" s="277"/>
      <c r="X175" s="277"/>
      <c r="Y175" s="277"/>
      <c r="Z175" s="277"/>
      <c r="AA175" s="277"/>
      <c r="AB175" s="277"/>
      <c r="AC175" s="277"/>
      <c r="AD175" s="277"/>
      <c r="AE175" s="277"/>
      <c r="AF175" s="277"/>
      <c r="AG175" s="277"/>
      <c r="AH175" s="277"/>
      <c r="AI175" s="277"/>
      <c r="AJ175" s="277"/>
      <c r="AK175" s="277"/>
      <c r="AL175" s="780"/>
      <c r="AM175" s="781"/>
      <c r="AN175" s="781"/>
      <c r="AO175" s="781"/>
      <c r="AP175" s="781"/>
      <c r="AQ175" s="781"/>
      <c r="AR175" s="781"/>
      <c r="AS175" s="781"/>
      <c r="AT175" s="781"/>
      <c r="AU175" s="781"/>
      <c r="AV175" s="781"/>
      <c r="AW175" s="781"/>
      <c r="AX175" s="782"/>
    </row>
    <row r="176" spans="1:91" ht="4.5" customHeight="1">
      <c r="A176" s="2"/>
      <c r="B176" s="743"/>
      <c r="C176" s="444"/>
      <c r="D176" s="445"/>
      <c r="E176" s="783">
        <v>2</v>
      </c>
      <c r="F176" s="784"/>
      <c r="G176" s="785" t="s">
        <v>720</v>
      </c>
      <c r="H176" s="786"/>
      <c r="I176" s="787"/>
      <c r="J176" s="264"/>
      <c r="K176" s="265"/>
      <c r="L176" s="265"/>
      <c r="M176" s="265"/>
      <c r="N176" s="265"/>
      <c r="O176" s="265"/>
      <c r="P176" s="265"/>
      <c r="Q176" s="265"/>
      <c r="R176" s="265"/>
      <c r="S176" s="265"/>
      <c r="T176" s="265"/>
      <c r="U176" s="265"/>
      <c r="V176" s="265"/>
      <c r="W176" s="265"/>
      <c r="X176" s="265"/>
      <c r="Y176" s="265"/>
      <c r="Z176" s="265"/>
      <c r="AA176" s="266"/>
      <c r="AB176" s="601" t="s">
        <v>690</v>
      </c>
      <c r="AC176" s="602"/>
      <c r="AD176" s="603"/>
      <c r="AE176" s="260" t="str">
        <f>IF(データ!$C$149&lt;&gt;"",データ!$C$149,"")</f>
        <v/>
      </c>
      <c r="AF176" s="261"/>
      <c r="AG176" s="261"/>
      <c r="AH176" s="261"/>
      <c r="AI176" s="261"/>
      <c r="AJ176" s="795" t="s">
        <v>712</v>
      </c>
      <c r="AK176" s="796"/>
      <c r="AL176" s="796"/>
      <c r="AM176" s="797"/>
      <c r="AN176" s="257" t="str">
        <f>IF(データ!$H$149&lt;&gt;"","同居",IF(データ!$I$149&lt;&gt;"","別居",""))</f>
        <v/>
      </c>
      <c r="AO176" s="255"/>
      <c r="AP176" s="255"/>
      <c r="AQ176" s="255"/>
      <c r="AR176" s="798" t="s">
        <v>692</v>
      </c>
      <c r="AS176" s="799"/>
      <c r="AT176" s="255" t="str">
        <f>IF(データ!$J$149&lt;&gt;"",データ!$J$149,"")</f>
        <v/>
      </c>
      <c r="AU176" s="255"/>
      <c r="AV176" s="255"/>
      <c r="AW176" s="255"/>
      <c r="AX176" s="256"/>
      <c r="BA176" s="167" t="s">
        <v>501</v>
      </c>
      <c r="BB176" s="167"/>
      <c r="BC176" s="167"/>
      <c r="BD176" s="167"/>
      <c r="BE176" s="167"/>
      <c r="BF176" s="167"/>
      <c r="BG176" s="167"/>
      <c r="BH176" s="167"/>
      <c r="BI176" s="167"/>
      <c r="BJ176" s="167"/>
      <c r="BK176" s="167"/>
      <c r="BL176" s="167"/>
      <c r="BM176" s="167"/>
      <c r="BN176" s="167"/>
      <c r="BO176" s="167"/>
      <c r="BP176" s="167"/>
      <c r="BQ176" s="167"/>
      <c r="BR176" s="167"/>
      <c r="BS176" s="167"/>
      <c r="BT176" s="167"/>
      <c r="BU176" s="167"/>
      <c r="BV176" s="167"/>
      <c r="BW176" s="167"/>
      <c r="BX176" s="167"/>
      <c r="BY176" s="167"/>
      <c r="BZ176" s="167"/>
      <c r="CA176" s="167"/>
      <c r="CB176" s="1293" t="str">
        <f>IF(データ!$B$1&lt;&gt;"",データ!$B$1,"")</f>
        <v/>
      </c>
      <c r="CC176" s="1293"/>
      <c r="CD176" s="167" t="s">
        <v>731</v>
      </c>
      <c r="CE176" s="167"/>
      <c r="CF176" s="167"/>
      <c r="CG176" s="167"/>
    </row>
    <row r="177" spans="1:91" ht="4.5" customHeight="1">
      <c r="A177" s="2"/>
      <c r="B177" s="743"/>
      <c r="C177" s="444"/>
      <c r="D177" s="445"/>
      <c r="E177" s="732"/>
      <c r="F177" s="733"/>
      <c r="G177" s="788"/>
      <c r="H177" s="786"/>
      <c r="I177" s="787"/>
      <c r="J177" s="267"/>
      <c r="K177" s="268"/>
      <c r="L177" s="268"/>
      <c r="M177" s="268"/>
      <c r="N177" s="268"/>
      <c r="O177" s="268"/>
      <c r="P177" s="268"/>
      <c r="Q177" s="268"/>
      <c r="R177" s="268"/>
      <c r="S177" s="268"/>
      <c r="T177" s="268"/>
      <c r="U177" s="268"/>
      <c r="V177" s="268"/>
      <c r="W177" s="268"/>
      <c r="X177" s="268"/>
      <c r="Y177" s="268"/>
      <c r="Z177" s="268"/>
      <c r="AA177" s="269"/>
      <c r="AB177" s="443"/>
      <c r="AC177" s="604"/>
      <c r="AD177" s="605"/>
      <c r="AE177" s="262"/>
      <c r="AF177" s="236"/>
      <c r="AG177" s="236"/>
      <c r="AH177" s="236"/>
      <c r="AI177" s="236"/>
      <c r="AJ177" s="382"/>
      <c r="AK177" s="383"/>
      <c r="AL177" s="383"/>
      <c r="AM177" s="384"/>
      <c r="AN177" s="258"/>
      <c r="AO177" s="227"/>
      <c r="AP177" s="227"/>
      <c r="AQ177" s="227"/>
      <c r="AR177" s="389"/>
      <c r="AS177" s="800"/>
      <c r="AT177" s="227"/>
      <c r="AU177" s="227"/>
      <c r="AV177" s="227"/>
      <c r="AW177" s="227"/>
      <c r="AX177" s="228"/>
      <c r="BA177" s="167"/>
      <c r="BB177" s="167"/>
      <c r="BC177" s="167"/>
      <c r="BD177" s="167"/>
      <c r="BE177" s="167"/>
      <c r="BF177" s="167"/>
      <c r="BG177" s="167"/>
      <c r="BH177" s="167"/>
      <c r="BI177" s="167"/>
      <c r="BJ177" s="167"/>
      <c r="BK177" s="167"/>
      <c r="BL177" s="167"/>
      <c r="BM177" s="167"/>
      <c r="BN177" s="167"/>
      <c r="BO177" s="167"/>
      <c r="BP177" s="167"/>
      <c r="BQ177" s="167"/>
      <c r="BR177" s="167"/>
      <c r="BS177" s="167"/>
      <c r="BT177" s="167"/>
      <c r="BU177" s="167"/>
      <c r="BV177" s="167"/>
      <c r="BW177" s="167"/>
      <c r="BX177" s="167"/>
      <c r="BY177" s="167"/>
      <c r="BZ177" s="167"/>
      <c r="CA177" s="167"/>
      <c r="CB177" s="1293"/>
      <c r="CC177" s="1293"/>
      <c r="CD177" s="167"/>
      <c r="CE177" s="167"/>
      <c r="CF177" s="167"/>
      <c r="CG177" s="167"/>
    </row>
    <row r="178" spans="1:91" ht="4.5" customHeight="1">
      <c r="A178" s="2"/>
      <c r="B178" s="743"/>
      <c r="C178" s="444"/>
      <c r="D178" s="445"/>
      <c r="E178" s="732"/>
      <c r="F178" s="733"/>
      <c r="G178" s="789"/>
      <c r="H178" s="790"/>
      <c r="I178" s="791"/>
      <c r="J178" s="270"/>
      <c r="K178" s="271"/>
      <c r="L178" s="271"/>
      <c r="M178" s="271"/>
      <c r="N178" s="271"/>
      <c r="O178" s="271"/>
      <c r="P178" s="271"/>
      <c r="Q178" s="271"/>
      <c r="R178" s="271"/>
      <c r="S178" s="271"/>
      <c r="T178" s="271"/>
      <c r="U178" s="271"/>
      <c r="V178" s="271"/>
      <c r="W178" s="271"/>
      <c r="X178" s="271"/>
      <c r="Y178" s="271"/>
      <c r="Z178" s="271"/>
      <c r="AA178" s="272"/>
      <c r="AB178" s="443"/>
      <c r="AC178" s="604"/>
      <c r="AD178" s="605"/>
      <c r="AE178" s="262"/>
      <c r="AF178" s="236"/>
      <c r="AG178" s="236"/>
      <c r="AH178" s="236"/>
      <c r="AI178" s="236"/>
      <c r="AJ178" s="382"/>
      <c r="AK178" s="383"/>
      <c r="AL178" s="383"/>
      <c r="AM178" s="384"/>
      <c r="AN178" s="258"/>
      <c r="AO178" s="227"/>
      <c r="AP178" s="227"/>
      <c r="AQ178" s="227"/>
      <c r="AR178" s="389"/>
      <c r="AS178" s="800"/>
      <c r="AT178" s="227"/>
      <c r="AU178" s="227"/>
      <c r="AV178" s="227"/>
      <c r="AW178" s="227"/>
      <c r="AX178" s="228"/>
      <c r="BA178" s="167"/>
      <c r="BB178" s="167"/>
      <c r="BC178" s="167"/>
      <c r="BD178" s="167"/>
      <c r="BE178" s="167"/>
      <c r="BF178" s="167"/>
      <c r="BG178" s="167"/>
      <c r="BH178" s="167"/>
      <c r="BI178" s="167"/>
      <c r="BJ178" s="167"/>
      <c r="BK178" s="167"/>
      <c r="BL178" s="167"/>
      <c r="BM178" s="167"/>
      <c r="BN178" s="167"/>
      <c r="BO178" s="167"/>
      <c r="BP178" s="167"/>
      <c r="BQ178" s="167"/>
      <c r="BR178" s="167"/>
      <c r="BS178" s="167"/>
      <c r="BT178" s="167"/>
      <c r="BU178" s="167"/>
      <c r="BV178" s="167"/>
      <c r="BW178" s="167"/>
      <c r="BX178" s="167"/>
      <c r="BY178" s="167"/>
      <c r="BZ178" s="167"/>
      <c r="CA178" s="167"/>
      <c r="CB178" s="1293"/>
      <c r="CC178" s="1293"/>
      <c r="CD178" s="167"/>
      <c r="CE178" s="167"/>
      <c r="CF178" s="167"/>
      <c r="CG178" s="167"/>
    </row>
    <row r="179" spans="1:91" ht="4.5" customHeight="1">
      <c r="A179" s="2"/>
      <c r="B179" s="743"/>
      <c r="C179" s="444"/>
      <c r="D179" s="445"/>
      <c r="E179" s="732"/>
      <c r="F179" s="733"/>
      <c r="G179" s="803" t="s">
        <v>686</v>
      </c>
      <c r="H179" s="804"/>
      <c r="I179" s="804"/>
      <c r="J179" s="273" t="str">
        <f>IF(データ!$B$149&lt;&gt;"",データ!$B$149,"")</f>
        <v/>
      </c>
      <c r="K179" s="274"/>
      <c r="L179" s="274"/>
      <c r="M179" s="274"/>
      <c r="N179" s="274"/>
      <c r="O179" s="274"/>
      <c r="P179" s="274"/>
      <c r="Q179" s="274"/>
      <c r="R179" s="274"/>
      <c r="S179" s="274"/>
      <c r="T179" s="274"/>
      <c r="U179" s="274"/>
      <c r="V179" s="274"/>
      <c r="W179" s="274"/>
      <c r="X179" s="274"/>
      <c r="Y179" s="274"/>
      <c r="Z179" s="274"/>
      <c r="AA179" s="275"/>
      <c r="AB179" s="443"/>
      <c r="AC179" s="604"/>
      <c r="AD179" s="605"/>
      <c r="AE179" s="262"/>
      <c r="AF179" s="236"/>
      <c r="AG179" s="236"/>
      <c r="AH179" s="236"/>
      <c r="AI179" s="236"/>
      <c r="AJ179" s="382"/>
      <c r="AK179" s="383"/>
      <c r="AL179" s="383"/>
      <c r="AM179" s="384"/>
      <c r="AN179" s="258"/>
      <c r="AO179" s="227"/>
      <c r="AP179" s="227"/>
      <c r="AQ179" s="227"/>
      <c r="AR179" s="389"/>
      <c r="AS179" s="800"/>
      <c r="AT179" s="227"/>
      <c r="AU179" s="227"/>
      <c r="AV179" s="227"/>
      <c r="AW179" s="227"/>
      <c r="AX179" s="228"/>
      <c r="BA179" s="771" t="s">
        <v>730</v>
      </c>
      <c r="BB179" s="772"/>
      <c r="BC179" s="772"/>
      <c r="BD179" s="772"/>
      <c r="BE179" s="772"/>
      <c r="BF179" s="772"/>
      <c r="BG179" s="772"/>
      <c r="BH179" s="772"/>
      <c r="BI179" s="772"/>
      <c r="BJ179" s="772"/>
      <c r="BK179" s="772"/>
      <c r="BL179" s="772"/>
      <c r="BM179" s="772"/>
      <c r="BN179" s="772"/>
      <c r="BO179" s="772"/>
      <c r="BP179" s="772"/>
      <c r="BQ179" s="772"/>
      <c r="BR179" s="772"/>
      <c r="BS179" s="772"/>
      <c r="BT179" s="772"/>
      <c r="BU179" s="772"/>
      <c r="BV179" s="772"/>
      <c r="BW179" s="772"/>
      <c r="BX179" s="772"/>
      <c r="BY179" s="772"/>
      <c r="BZ179" s="772"/>
      <c r="CA179" s="772"/>
      <c r="CB179" s="772"/>
      <c r="CC179" s="772"/>
      <c r="CD179" s="772"/>
      <c r="CE179" s="772"/>
      <c r="CF179" s="772"/>
      <c r="CG179" s="772"/>
    </row>
    <row r="180" spans="1:91" ht="4.5" customHeight="1">
      <c r="B180" s="743"/>
      <c r="C180" s="444"/>
      <c r="D180" s="445"/>
      <c r="E180" s="732"/>
      <c r="F180" s="733"/>
      <c r="G180" s="805"/>
      <c r="H180" s="806"/>
      <c r="I180" s="806"/>
      <c r="J180" s="273"/>
      <c r="K180" s="274"/>
      <c r="L180" s="274"/>
      <c r="M180" s="274"/>
      <c r="N180" s="274"/>
      <c r="O180" s="274"/>
      <c r="P180" s="274"/>
      <c r="Q180" s="274"/>
      <c r="R180" s="274"/>
      <c r="S180" s="274"/>
      <c r="T180" s="274"/>
      <c r="U180" s="274"/>
      <c r="V180" s="274"/>
      <c r="W180" s="274"/>
      <c r="X180" s="274"/>
      <c r="Y180" s="274"/>
      <c r="Z180" s="274"/>
      <c r="AA180" s="275"/>
      <c r="AB180" s="443"/>
      <c r="AC180" s="604"/>
      <c r="AD180" s="605"/>
      <c r="AE180" s="262"/>
      <c r="AF180" s="236"/>
      <c r="AG180" s="236"/>
      <c r="AH180" s="236"/>
      <c r="AI180" s="236"/>
      <c r="AJ180" s="382"/>
      <c r="AK180" s="383"/>
      <c r="AL180" s="383"/>
      <c r="AM180" s="384"/>
      <c r="AN180" s="258"/>
      <c r="AO180" s="227"/>
      <c r="AP180" s="227"/>
      <c r="AQ180" s="227"/>
      <c r="AR180" s="389"/>
      <c r="AS180" s="800"/>
      <c r="AT180" s="227"/>
      <c r="AU180" s="227"/>
      <c r="AV180" s="227"/>
      <c r="AW180" s="227"/>
      <c r="AX180" s="228"/>
      <c r="BA180" s="772"/>
      <c r="BB180" s="772"/>
      <c r="BC180" s="772"/>
      <c r="BD180" s="772"/>
      <c r="BE180" s="772"/>
      <c r="BF180" s="772"/>
      <c r="BG180" s="772"/>
      <c r="BH180" s="772"/>
      <c r="BI180" s="772"/>
      <c r="BJ180" s="772"/>
      <c r="BK180" s="772"/>
      <c r="BL180" s="772"/>
      <c r="BM180" s="772"/>
      <c r="BN180" s="772"/>
      <c r="BO180" s="772"/>
      <c r="BP180" s="772"/>
      <c r="BQ180" s="772"/>
      <c r="BR180" s="772"/>
      <c r="BS180" s="772"/>
      <c r="BT180" s="772"/>
      <c r="BU180" s="772"/>
      <c r="BV180" s="772"/>
      <c r="BW180" s="772"/>
      <c r="BX180" s="772"/>
      <c r="BY180" s="772"/>
      <c r="BZ180" s="772"/>
      <c r="CA180" s="772"/>
      <c r="CB180" s="772"/>
      <c r="CC180" s="772"/>
      <c r="CD180" s="772"/>
      <c r="CE180" s="772"/>
      <c r="CF180" s="772"/>
      <c r="CG180" s="772"/>
    </row>
    <row r="181" spans="1:91" ht="4.5" customHeight="1">
      <c r="B181" s="743"/>
      <c r="C181" s="444"/>
      <c r="D181" s="445"/>
      <c r="E181" s="732"/>
      <c r="F181" s="733"/>
      <c r="G181" s="805"/>
      <c r="H181" s="806"/>
      <c r="I181" s="806"/>
      <c r="J181" s="273"/>
      <c r="K181" s="274"/>
      <c r="L181" s="274"/>
      <c r="M181" s="274"/>
      <c r="N181" s="274"/>
      <c r="O181" s="274"/>
      <c r="P181" s="274"/>
      <c r="Q181" s="274"/>
      <c r="R181" s="274"/>
      <c r="S181" s="274"/>
      <c r="T181" s="274"/>
      <c r="U181" s="274"/>
      <c r="V181" s="274"/>
      <c r="W181" s="274"/>
      <c r="X181" s="274"/>
      <c r="Y181" s="274"/>
      <c r="Z181" s="274"/>
      <c r="AA181" s="275"/>
      <c r="AB181" s="443"/>
      <c r="AC181" s="604"/>
      <c r="AD181" s="605"/>
      <c r="AE181" s="262"/>
      <c r="AF181" s="236"/>
      <c r="AG181" s="236"/>
      <c r="AH181" s="236"/>
      <c r="AI181" s="236"/>
      <c r="AJ181" s="382"/>
      <c r="AK181" s="383"/>
      <c r="AL181" s="383"/>
      <c r="AM181" s="384"/>
      <c r="AN181" s="258"/>
      <c r="AO181" s="227"/>
      <c r="AP181" s="227"/>
      <c r="AQ181" s="227"/>
      <c r="AR181" s="389"/>
      <c r="AS181" s="800"/>
      <c r="AT181" s="227"/>
      <c r="AU181" s="227"/>
      <c r="AV181" s="227"/>
      <c r="AW181" s="227"/>
      <c r="AX181" s="228"/>
      <c r="BA181" s="772"/>
      <c r="BB181" s="772"/>
      <c r="BC181" s="772"/>
      <c r="BD181" s="772"/>
      <c r="BE181" s="772"/>
      <c r="BF181" s="772"/>
      <c r="BG181" s="772"/>
      <c r="BH181" s="772"/>
      <c r="BI181" s="772"/>
      <c r="BJ181" s="772"/>
      <c r="BK181" s="772"/>
      <c r="BL181" s="772"/>
      <c r="BM181" s="772"/>
      <c r="BN181" s="772"/>
      <c r="BO181" s="772"/>
      <c r="BP181" s="772"/>
      <c r="BQ181" s="772"/>
      <c r="BR181" s="772"/>
      <c r="BS181" s="772"/>
      <c r="BT181" s="772"/>
      <c r="BU181" s="772"/>
      <c r="BV181" s="772"/>
      <c r="BW181" s="772"/>
      <c r="BX181" s="772"/>
      <c r="BY181" s="772"/>
      <c r="BZ181" s="772"/>
      <c r="CA181" s="772"/>
      <c r="CB181" s="772"/>
      <c r="CC181" s="772"/>
      <c r="CD181" s="772"/>
      <c r="CE181" s="772"/>
      <c r="CF181" s="772"/>
      <c r="CG181" s="772"/>
    </row>
    <row r="182" spans="1:91" ht="4.5" customHeight="1">
      <c r="B182" s="743"/>
      <c r="C182" s="444"/>
      <c r="D182" s="445"/>
      <c r="E182" s="732"/>
      <c r="F182" s="733"/>
      <c r="G182" s="805"/>
      <c r="H182" s="806"/>
      <c r="I182" s="806"/>
      <c r="J182" s="276"/>
      <c r="K182" s="277"/>
      <c r="L182" s="277"/>
      <c r="M182" s="277"/>
      <c r="N182" s="277"/>
      <c r="O182" s="277"/>
      <c r="P182" s="277"/>
      <c r="Q182" s="277"/>
      <c r="R182" s="277"/>
      <c r="S182" s="277"/>
      <c r="T182" s="277"/>
      <c r="U182" s="277"/>
      <c r="V182" s="277"/>
      <c r="W182" s="277"/>
      <c r="X182" s="277"/>
      <c r="Y182" s="277"/>
      <c r="Z182" s="277"/>
      <c r="AA182" s="278"/>
      <c r="AB182" s="792"/>
      <c r="AC182" s="793"/>
      <c r="AD182" s="794"/>
      <c r="AE182" s="263"/>
      <c r="AF182" s="238"/>
      <c r="AG182" s="238"/>
      <c r="AH182" s="238"/>
      <c r="AI182" s="238"/>
      <c r="AJ182" s="385"/>
      <c r="AK182" s="386"/>
      <c r="AL182" s="386"/>
      <c r="AM182" s="387"/>
      <c r="AN182" s="259"/>
      <c r="AO182" s="229"/>
      <c r="AP182" s="229"/>
      <c r="AQ182" s="229"/>
      <c r="AR182" s="801"/>
      <c r="AS182" s="802"/>
      <c r="AT182" s="229"/>
      <c r="AU182" s="229"/>
      <c r="AV182" s="229"/>
      <c r="AW182" s="229"/>
      <c r="AX182" s="230"/>
      <c r="BA182" s="773" t="s">
        <v>698</v>
      </c>
      <c r="BB182" s="773"/>
      <c r="BC182" s="773"/>
      <c r="BD182" s="773"/>
      <c r="BE182" s="773"/>
      <c r="BF182" s="773"/>
      <c r="BG182" s="773"/>
      <c r="BH182" s="773"/>
      <c r="BI182" s="773"/>
      <c r="BJ182" s="773"/>
      <c r="BK182" s="773"/>
      <c r="BL182" s="773"/>
      <c r="BM182" s="773"/>
      <c r="BN182" s="773"/>
      <c r="BO182" s="773"/>
      <c r="BP182" s="773"/>
      <c r="BQ182" s="773"/>
      <c r="BR182" s="773"/>
      <c r="BS182" s="773"/>
      <c r="BT182" s="773"/>
      <c r="BU182" s="773"/>
      <c r="BV182" s="773"/>
      <c r="BW182" s="773"/>
      <c r="BX182" s="773"/>
      <c r="BY182" s="773"/>
      <c r="BZ182" s="773"/>
      <c r="CA182" s="773"/>
      <c r="CB182" s="773"/>
      <c r="CC182" s="773"/>
      <c r="CD182" s="773"/>
      <c r="CE182" s="773"/>
      <c r="CF182" s="773"/>
      <c r="CG182" s="773"/>
    </row>
    <row r="183" spans="1:91" ht="4.5" customHeight="1">
      <c r="B183" s="743"/>
      <c r="C183" s="444"/>
      <c r="D183" s="445"/>
      <c r="E183" s="732"/>
      <c r="F183" s="733"/>
      <c r="G183" s="398" t="s">
        <v>683</v>
      </c>
      <c r="H183" s="399"/>
      <c r="I183" s="399"/>
      <c r="J183" s="399"/>
      <c r="K183" s="399"/>
      <c r="L183" s="400"/>
      <c r="M183" s="407"/>
      <c r="N183" s="408"/>
      <c r="O183" s="408"/>
      <c r="P183" s="408"/>
      <c r="Q183" s="408"/>
      <c r="R183" s="408"/>
      <c r="S183" s="408"/>
      <c r="T183" s="408"/>
      <c r="U183" s="408"/>
      <c r="V183" s="408"/>
      <c r="W183" s="408"/>
      <c r="X183" s="408"/>
      <c r="Y183" s="408"/>
      <c r="Z183" s="408"/>
      <c r="AA183" s="408"/>
      <c r="AB183" s="408"/>
      <c r="AC183" s="408"/>
      <c r="AD183" s="408"/>
      <c r="AE183" s="408"/>
      <c r="AF183" s="408"/>
      <c r="AG183" s="408"/>
      <c r="AH183" s="408"/>
      <c r="AI183" s="408"/>
      <c r="AJ183" s="408"/>
      <c r="AK183" s="409"/>
      <c r="AL183" s="413"/>
      <c r="AM183" s="414"/>
      <c r="AN183" s="414"/>
      <c r="AO183" s="414"/>
      <c r="AP183" s="414"/>
      <c r="AQ183" s="414"/>
      <c r="AR183" s="414"/>
      <c r="AS183" s="414"/>
      <c r="AT183" s="414"/>
      <c r="AU183" s="414"/>
      <c r="AV183" s="414"/>
      <c r="AW183" s="414"/>
      <c r="AX183" s="415"/>
      <c r="BA183" s="773"/>
      <c r="BB183" s="773"/>
      <c r="BC183" s="773"/>
      <c r="BD183" s="773"/>
      <c r="BE183" s="773"/>
      <c r="BF183" s="773"/>
      <c r="BG183" s="773"/>
      <c r="BH183" s="773"/>
      <c r="BI183" s="773"/>
      <c r="BJ183" s="773"/>
      <c r="BK183" s="773"/>
      <c r="BL183" s="773"/>
      <c r="BM183" s="773"/>
      <c r="BN183" s="773"/>
      <c r="BO183" s="773"/>
      <c r="BP183" s="773"/>
      <c r="BQ183" s="773"/>
      <c r="BR183" s="773"/>
      <c r="BS183" s="773"/>
      <c r="BT183" s="773"/>
      <c r="BU183" s="773"/>
      <c r="BV183" s="773"/>
      <c r="BW183" s="773"/>
      <c r="BX183" s="773"/>
      <c r="BY183" s="773"/>
      <c r="BZ183" s="773"/>
      <c r="CA183" s="773"/>
      <c r="CB183" s="773"/>
      <c r="CC183" s="773"/>
      <c r="CD183" s="773"/>
      <c r="CE183" s="773"/>
      <c r="CF183" s="773"/>
      <c r="CG183" s="773"/>
      <c r="CM183" s="2"/>
    </row>
    <row r="184" spans="1:91" ht="4.5" customHeight="1">
      <c r="B184" s="743"/>
      <c r="C184" s="444"/>
      <c r="D184" s="445"/>
      <c r="E184" s="732"/>
      <c r="F184" s="733"/>
      <c r="G184" s="401"/>
      <c r="H184" s="402"/>
      <c r="I184" s="402"/>
      <c r="J184" s="402"/>
      <c r="K184" s="402"/>
      <c r="L184" s="403"/>
      <c r="M184" s="273"/>
      <c r="N184" s="274"/>
      <c r="O184" s="274"/>
      <c r="P184" s="274"/>
      <c r="Q184" s="274"/>
      <c r="R184" s="274"/>
      <c r="S184" s="274"/>
      <c r="T184" s="274"/>
      <c r="U184" s="274"/>
      <c r="V184" s="274"/>
      <c r="W184" s="274"/>
      <c r="X184" s="274"/>
      <c r="Y184" s="274"/>
      <c r="Z184" s="274"/>
      <c r="AA184" s="274"/>
      <c r="AB184" s="274"/>
      <c r="AC184" s="274"/>
      <c r="AD184" s="274"/>
      <c r="AE184" s="274"/>
      <c r="AF184" s="274"/>
      <c r="AG184" s="274"/>
      <c r="AH184" s="274"/>
      <c r="AI184" s="274"/>
      <c r="AJ184" s="274"/>
      <c r="AK184" s="275"/>
      <c r="AL184" s="416"/>
      <c r="AM184" s="417"/>
      <c r="AN184" s="417"/>
      <c r="AO184" s="417"/>
      <c r="AP184" s="417"/>
      <c r="AQ184" s="417"/>
      <c r="AR184" s="417"/>
      <c r="AS184" s="417"/>
      <c r="AT184" s="417"/>
      <c r="AU184" s="417"/>
      <c r="AV184" s="417"/>
      <c r="AW184" s="417"/>
      <c r="AX184" s="418"/>
      <c r="BA184" s="773"/>
      <c r="BB184" s="773"/>
      <c r="BC184" s="773"/>
      <c r="BD184" s="773"/>
      <c r="BE184" s="773"/>
      <c r="BF184" s="773"/>
      <c r="BG184" s="773"/>
      <c r="BH184" s="773"/>
      <c r="BI184" s="773"/>
      <c r="BJ184" s="773"/>
      <c r="BK184" s="773"/>
      <c r="BL184" s="773"/>
      <c r="BM184" s="773"/>
      <c r="BN184" s="773"/>
      <c r="BO184" s="773"/>
      <c r="BP184" s="773"/>
      <c r="BQ184" s="773"/>
      <c r="BR184" s="773"/>
      <c r="BS184" s="773"/>
      <c r="BT184" s="773"/>
      <c r="BU184" s="773"/>
      <c r="BV184" s="773"/>
      <c r="BW184" s="773"/>
      <c r="BX184" s="773"/>
      <c r="BY184" s="773"/>
      <c r="BZ184" s="773"/>
      <c r="CA184" s="773"/>
      <c r="CB184" s="773"/>
      <c r="CC184" s="773"/>
      <c r="CD184" s="773"/>
      <c r="CE184" s="773"/>
      <c r="CF184" s="773"/>
      <c r="CG184" s="773"/>
      <c r="CL184" s="151"/>
      <c r="CM184" s="151"/>
    </row>
    <row r="185" spans="1:91" ht="4.5" customHeight="1">
      <c r="B185" s="743"/>
      <c r="C185" s="444"/>
      <c r="D185" s="445"/>
      <c r="E185" s="734"/>
      <c r="F185" s="735"/>
      <c r="G185" s="850"/>
      <c r="H185" s="851"/>
      <c r="I185" s="851"/>
      <c r="J185" s="851"/>
      <c r="K185" s="851"/>
      <c r="L185" s="852"/>
      <c r="M185" s="276"/>
      <c r="N185" s="277"/>
      <c r="O185" s="277"/>
      <c r="P185" s="277"/>
      <c r="Q185" s="277"/>
      <c r="R185" s="277"/>
      <c r="S185" s="277"/>
      <c r="T185" s="277"/>
      <c r="U185" s="277"/>
      <c r="V185" s="277"/>
      <c r="W185" s="277"/>
      <c r="X185" s="277"/>
      <c r="Y185" s="277"/>
      <c r="Z185" s="277"/>
      <c r="AA185" s="277"/>
      <c r="AB185" s="277"/>
      <c r="AC185" s="277"/>
      <c r="AD185" s="277"/>
      <c r="AE185" s="277"/>
      <c r="AF185" s="277"/>
      <c r="AG185" s="277"/>
      <c r="AH185" s="277"/>
      <c r="AI185" s="277"/>
      <c r="AJ185" s="277"/>
      <c r="AK185" s="278"/>
      <c r="AL185" s="780"/>
      <c r="AM185" s="781"/>
      <c r="AN185" s="781"/>
      <c r="AO185" s="781"/>
      <c r="AP185" s="781"/>
      <c r="AQ185" s="781"/>
      <c r="AR185" s="781"/>
      <c r="AS185" s="781"/>
      <c r="AT185" s="781"/>
      <c r="AU185" s="781"/>
      <c r="AV185" s="781"/>
      <c r="AW185" s="781"/>
      <c r="AX185" s="782"/>
      <c r="BB185" s="2"/>
      <c r="CL185" s="151"/>
      <c r="CM185" s="151"/>
    </row>
    <row r="186" spans="1:91" ht="4.5" customHeight="1">
      <c r="B186" s="743"/>
      <c r="C186" s="444"/>
      <c r="D186" s="445"/>
      <c r="E186" s="783">
        <v>3</v>
      </c>
      <c r="F186" s="784"/>
      <c r="G186" s="785" t="s">
        <v>720</v>
      </c>
      <c r="H186" s="786"/>
      <c r="I186" s="787"/>
      <c r="J186" s="264"/>
      <c r="K186" s="265"/>
      <c r="L186" s="265"/>
      <c r="M186" s="265"/>
      <c r="N186" s="265"/>
      <c r="O186" s="265"/>
      <c r="P186" s="265"/>
      <c r="Q186" s="265"/>
      <c r="R186" s="265"/>
      <c r="S186" s="265"/>
      <c r="T186" s="265"/>
      <c r="U186" s="265"/>
      <c r="V186" s="265"/>
      <c r="W186" s="265"/>
      <c r="X186" s="265"/>
      <c r="Y186" s="265"/>
      <c r="Z186" s="265"/>
      <c r="AA186" s="266"/>
      <c r="AB186" s="601" t="s">
        <v>690</v>
      </c>
      <c r="AC186" s="602"/>
      <c r="AD186" s="603"/>
      <c r="AE186" s="260" t="str">
        <f>IF(データ!$C$150&lt;&gt;"",データ!$C$150,"")</f>
        <v/>
      </c>
      <c r="AF186" s="261"/>
      <c r="AG186" s="261"/>
      <c r="AH186" s="261"/>
      <c r="AI186" s="261"/>
      <c r="AJ186" s="795" t="s">
        <v>712</v>
      </c>
      <c r="AK186" s="796"/>
      <c r="AL186" s="796"/>
      <c r="AM186" s="797"/>
      <c r="AN186" s="257" t="str">
        <f>IF(データ!$H$150&lt;&gt;"","同居",IF(データ!$I$150&lt;&gt;"","別居",""))</f>
        <v/>
      </c>
      <c r="AO186" s="255"/>
      <c r="AP186" s="255"/>
      <c r="AQ186" s="255"/>
      <c r="AR186" s="798" t="s">
        <v>692</v>
      </c>
      <c r="AS186" s="799"/>
      <c r="AT186" s="257" t="str">
        <f>IF(データ!$J$150&lt;&gt;"",データ!$J$150,"")</f>
        <v/>
      </c>
      <c r="AU186" s="255"/>
      <c r="AV186" s="255"/>
      <c r="AW186" s="255"/>
      <c r="AX186" s="256"/>
      <c r="BA186" s="396" t="str">
        <f>IF(データ!$B$165&lt;&gt;"",データ!$B$165,"")</f>
        <v/>
      </c>
      <c r="BB186" s="396"/>
      <c r="BC186" s="396"/>
      <c r="BD186" s="396"/>
      <c r="BE186" s="153"/>
      <c r="BF186" s="11"/>
      <c r="BG186" s="12"/>
      <c r="BH186" s="12"/>
      <c r="BI186" s="12"/>
      <c r="BJ186" s="12"/>
      <c r="BK186" s="12"/>
      <c r="BL186" s="12"/>
      <c r="BM186" s="12"/>
      <c r="BN186" s="12"/>
      <c r="BO186" s="12"/>
      <c r="BP186" s="12"/>
      <c r="BQ186" s="12"/>
      <c r="BR186" s="12"/>
      <c r="BS186" s="12"/>
      <c r="BT186" s="12"/>
      <c r="BU186" s="12"/>
      <c r="BV186" s="12"/>
      <c r="BW186" s="12"/>
      <c r="BX186" s="12"/>
      <c r="CA186" s="11"/>
      <c r="CE186" s="12"/>
      <c r="CF186" s="12"/>
      <c r="CG186" s="12"/>
      <c r="CL186" s="151"/>
      <c r="CM186" s="151"/>
    </row>
    <row r="187" spans="1:91" ht="4.5" customHeight="1">
      <c r="B187" s="743"/>
      <c r="C187" s="444"/>
      <c r="D187" s="445"/>
      <c r="E187" s="732"/>
      <c r="F187" s="733"/>
      <c r="G187" s="788"/>
      <c r="H187" s="786"/>
      <c r="I187" s="787"/>
      <c r="J187" s="267"/>
      <c r="K187" s="268"/>
      <c r="L187" s="268"/>
      <c r="M187" s="268"/>
      <c r="N187" s="268"/>
      <c r="O187" s="268"/>
      <c r="P187" s="268"/>
      <c r="Q187" s="268"/>
      <c r="R187" s="268"/>
      <c r="S187" s="268"/>
      <c r="T187" s="268"/>
      <c r="U187" s="268"/>
      <c r="V187" s="268"/>
      <c r="W187" s="268"/>
      <c r="X187" s="268"/>
      <c r="Y187" s="268"/>
      <c r="Z187" s="268"/>
      <c r="AA187" s="269"/>
      <c r="AB187" s="443"/>
      <c r="AC187" s="604"/>
      <c r="AD187" s="605"/>
      <c r="AE187" s="262"/>
      <c r="AF187" s="236"/>
      <c r="AG187" s="236"/>
      <c r="AH187" s="236"/>
      <c r="AI187" s="236"/>
      <c r="AJ187" s="382"/>
      <c r="AK187" s="383"/>
      <c r="AL187" s="383"/>
      <c r="AM187" s="384"/>
      <c r="AN187" s="258"/>
      <c r="AO187" s="227"/>
      <c r="AP187" s="227"/>
      <c r="AQ187" s="227"/>
      <c r="AR187" s="389"/>
      <c r="AS187" s="800"/>
      <c r="AT187" s="258"/>
      <c r="AU187" s="227"/>
      <c r="AV187" s="227"/>
      <c r="AW187" s="227"/>
      <c r="AX187" s="228"/>
      <c r="BA187" s="396"/>
      <c r="BB187" s="396"/>
      <c r="BC187" s="396"/>
      <c r="BD187" s="396"/>
      <c r="BE187" s="153"/>
      <c r="BF187" s="11"/>
      <c r="BG187" s="11"/>
      <c r="BH187" s="11"/>
      <c r="BI187" s="11"/>
      <c r="BJ187" s="11"/>
      <c r="BK187" s="11"/>
      <c r="BL187" s="11"/>
      <c r="BM187" s="11"/>
      <c r="BN187" s="11"/>
      <c r="BO187" s="11"/>
      <c r="BP187" s="11"/>
      <c r="BQ187" s="11"/>
      <c r="BR187" s="11"/>
      <c r="BS187" s="11"/>
      <c r="BT187" s="11"/>
      <c r="BU187" s="11"/>
      <c r="BV187" s="11"/>
      <c r="BW187" s="11"/>
      <c r="BX187" s="11"/>
      <c r="CA187" s="11"/>
      <c r="CE187" s="11"/>
      <c r="CF187" s="11"/>
      <c r="CG187" s="11"/>
    </row>
    <row r="188" spans="1:91" ht="4.5" customHeight="1">
      <c r="B188" s="743"/>
      <c r="C188" s="444"/>
      <c r="D188" s="445"/>
      <c r="E188" s="732"/>
      <c r="F188" s="733"/>
      <c r="G188" s="789"/>
      <c r="H188" s="790"/>
      <c r="I188" s="791"/>
      <c r="J188" s="270"/>
      <c r="K188" s="271"/>
      <c r="L188" s="271"/>
      <c r="M188" s="271"/>
      <c r="N188" s="271"/>
      <c r="O188" s="271"/>
      <c r="P188" s="271"/>
      <c r="Q188" s="271"/>
      <c r="R188" s="271"/>
      <c r="S188" s="271"/>
      <c r="T188" s="271"/>
      <c r="U188" s="271"/>
      <c r="V188" s="271"/>
      <c r="W188" s="271"/>
      <c r="X188" s="271"/>
      <c r="Y188" s="271"/>
      <c r="Z188" s="271"/>
      <c r="AA188" s="272"/>
      <c r="AB188" s="443"/>
      <c r="AC188" s="604"/>
      <c r="AD188" s="605"/>
      <c r="AE188" s="262"/>
      <c r="AF188" s="236"/>
      <c r="AG188" s="236"/>
      <c r="AH188" s="236"/>
      <c r="AI188" s="236"/>
      <c r="AJ188" s="382"/>
      <c r="AK188" s="383"/>
      <c r="AL188" s="383"/>
      <c r="AM188" s="384"/>
      <c r="AN188" s="258"/>
      <c r="AO188" s="227"/>
      <c r="AP188" s="227"/>
      <c r="AQ188" s="227"/>
      <c r="AR188" s="389"/>
      <c r="AS188" s="800"/>
      <c r="AT188" s="258"/>
      <c r="AU188" s="227"/>
      <c r="AV188" s="227"/>
      <c r="AW188" s="227"/>
      <c r="AX188" s="228"/>
      <c r="BA188" s="396"/>
      <c r="BB188" s="396"/>
      <c r="BC188" s="396"/>
      <c r="BD188" s="396"/>
      <c r="BE188" s="153"/>
      <c r="BF188" s="11"/>
      <c r="BG188" s="11"/>
      <c r="BH188" s="11"/>
      <c r="BI188" s="11"/>
      <c r="BJ188" s="11"/>
      <c r="BK188" s="11"/>
      <c r="BL188" s="11"/>
      <c r="BM188" s="11"/>
      <c r="BN188" s="11"/>
      <c r="BO188" s="11"/>
      <c r="BP188" s="11"/>
      <c r="BQ188" s="11"/>
      <c r="BR188" s="11"/>
      <c r="BS188" s="11"/>
      <c r="BT188" s="11"/>
      <c r="BU188" s="11"/>
      <c r="BV188" s="11"/>
      <c r="BW188" s="11"/>
      <c r="BX188" s="11"/>
      <c r="CA188" s="11"/>
      <c r="CE188" s="11"/>
      <c r="CF188" s="11"/>
      <c r="CG188" s="11"/>
    </row>
    <row r="189" spans="1:91" ht="4.5" customHeight="1">
      <c r="B189" s="743"/>
      <c r="C189" s="444"/>
      <c r="D189" s="445"/>
      <c r="E189" s="732"/>
      <c r="F189" s="733"/>
      <c r="G189" s="803" t="s">
        <v>686</v>
      </c>
      <c r="H189" s="804"/>
      <c r="I189" s="804"/>
      <c r="J189" s="273" t="str">
        <f>IF(データ!$B$150&lt;&gt;"",データ!$B$150,"")</f>
        <v/>
      </c>
      <c r="K189" s="274"/>
      <c r="L189" s="274"/>
      <c r="M189" s="274"/>
      <c r="N189" s="274"/>
      <c r="O189" s="274"/>
      <c r="P189" s="274"/>
      <c r="Q189" s="274"/>
      <c r="R189" s="274"/>
      <c r="S189" s="274"/>
      <c r="T189" s="274"/>
      <c r="U189" s="274"/>
      <c r="V189" s="274"/>
      <c r="W189" s="274"/>
      <c r="X189" s="274"/>
      <c r="Y189" s="274"/>
      <c r="Z189" s="274"/>
      <c r="AA189" s="275"/>
      <c r="AB189" s="443"/>
      <c r="AC189" s="604"/>
      <c r="AD189" s="605"/>
      <c r="AE189" s="262"/>
      <c r="AF189" s="236"/>
      <c r="AG189" s="236"/>
      <c r="AH189" s="236"/>
      <c r="AI189" s="236"/>
      <c r="AJ189" s="382"/>
      <c r="AK189" s="383"/>
      <c r="AL189" s="383"/>
      <c r="AM189" s="384"/>
      <c r="AN189" s="258"/>
      <c r="AO189" s="227"/>
      <c r="AP189" s="227"/>
      <c r="AQ189" s="227"/>
      <c r="AR189" s="389"/>
      <c r="AS189" s="800"/>
      <c r="AT189" s="258"/>
      <c r="AU189" s="227"/>
      <c r="AV189" s="227"/>
      <c r="AW189" s="227"/>
      <c r="AX189" s="228"/>
      <c r="BA189" s="397" t="str">
        <f>IF(データ!$B$166&lt;&gt;"",データ!$B$166,"")</f>
        <v/>
      </c>
      <c r="BB189" s="397"/>
      <c r="BC189" s="397"/>
      <c r="BD189" s="397"/>
      <c r="BE189" s="153"/>
      <c r="BF189" s="11"/>
      <c r="BG189" s="11"/>
      <c r="BH189" s="11"/>
      <c r="BI189" s="11"/>
      <c r="BJ189" s="11"/>
      <c r="BK189" s="11"/>
      <c r="BL189" s="11"/>
      <c r="BM189" s="11"/>
      <c r="BN189" s="11"/>
      <c r="BO189" s="11"/>
      <c r="BP189" s="11"/>
      <c r="BQ189" s="11"/>
      <c r="BR189" s="11"/>
      <c r="BS189" s="11"/>
      <c r="BT189" s="11"/>
      <c r="BU189" s="11"/>
      <c r="BV189" s="11"/>
      <c r="BW189" s="11"/>
      <c r="BX189" s="11"/>
      <c r="BY189" s="153"/>
      <c r="BZ189" s="153"/>
      <c r="CA189" s="11"/>
      <c r="CE189" s="11"/>
      <c r="CF189" s="11"/>
      <c r="CG189" s="11"/>
    </row>
    <row r="190" spans="1:91" ht="4.5" customHeight="1">
      <c r="B190" s="743"/>
      <c r="C190" s="444"/>
      <c r="D190" s="445"/>
      <c r="E190" s="732"/>
      <c r="F190" s="733"/>
      <c r="G190" s="805"/>
      <c r="H190" s="806"/>
      <c r="I190" s="806"/>
      <c r="J190" s="273"/>
      <c r="K190" s="274"/>
      <c r="L190" s="274"/>
      <c r="M190" s="274"/>
      <c r="N190" s="274"/>
      <c r="O190" s="274"/>
      <c r="P190" s="274"/>
      <c r="Q190" s="274"/>
      <c r="R190" s="274"/>
      <c r="S190" s="274"/>
      <c r="T190" s="274"/>
      <c r="U190" s="274"/>
      <c r="V190" s="274"/>
      <c r="W190" s="274"/>
      <c r="X190" s="274"/>
      <c r="Y190" s="274"/>
      <c r="Z190" s="274"/>
      <c r="AA190" s="275"/>
      <c r="AB190" s="443"/>
      <c r="AC190" s="604"/>
      <c r="AD190" s="605"/>
      <c r="AE190" s="262"/>
      <c r="AF190" s="236"/>
      <c r="AG190" s="236"/>
      <c r="AH190" s="236"/>
      <c r="AI190" s="236"/>
      <c r="AJ190" s="382"/>
      <c r="AK190" s="383"/>
      <c r="AL190" s="383"/>
      <c r="AM190" s="384"/>
      <c r="AN190" s="258"/>
      <c r="AO190" s="227"/>
      <c r="AP190" s="227"/>
      <c r="AQ190" s="227"/>
      <c r="AR190" s="389"/>
      <c r="AS190" s="800"/>
      <c r="AT190" s="258"/>
      <c r="AU190" s="227"/>
      <c r="AV190" s="227"/>
      <c r="AW190" s="227"/>
      <c r="AX190" s="228"/>
      <c r="BA190" s="397"/>
      <c r="BB190" s="397"/>
      <c r="BC190" s="397"/>
      <c r="BD190" s="397"/>
      <c r="BE190" s="153"/>
      <c r="BF190" s="11"/>
      <c r="BG190" s="11"/>
      <c r="BH190" s="11"/>
      <c r="BI190" s="11"/>
      <c r="BJ190" s="11"/>
      <c r="BK190" s="11"/>
      <c r="BL190" s="11"/>
      <c r="BM190" s="11"/>
      <c r="BN190" s="11"/>
      <c r="BO190" s="11"/>
      <c r="BP190" s="11"/>
      <c r="BQ190" s="11"/>
      <c r="BR190" s="11"/>
      <c r="BS190" s="11"/>
      <c r="BT190" s="11"/>
      <c r="BU190" s="11"/>
      <c r="BV190" s="11"/>
      <c r="BW190" s="11"/>
      <c r="BX190" s="11"/>
      <c r="BY190" s="153"/>
      <c r="BZ190" s="153"/>
      <c r="CA190" s="11"/>
      <c r="CB190" s="11"/>
      <c r="CC190" s="11"/>
      <c r="CD190" s="11"/>
      <c r="CE190" s="11"/>
      <c r="CF190" s="11"/>
      <c r="CG190" s="11"/>
    </row>
    <row r="191" spans="1:91" ht="4.5" customHeight="1">
      <c r="B191" s="743"/>
      <c r="C191" s="444"/>
      <c r="D191" s="445"/>
      <c r="E191" s="732"/>
      <c r="F191" s="733"/>
      <c r="G191" s="805"/>
      <c r="H191" s="806"/>
      <c r="I191" s="806"/>
      <c r="J191" s="273"/>
      <c r="K191" s="274"/>
      <c r="L191" s="274"/>
      <c r="M191" s="274"/>
      <c r="N191" s="274"/>
      <c r="O191" s="274"/>
      <c r="P191" s="274"/>
      <c r="Q191" s="274"/>
      <c r="R191" s="274"/>
      <c r="S191" s="274"/>
      <c r="T191" s="274"/>
      <c r="U191" s="274"/>
      <c r="V191" s="274"/>
      <c r="W191" s="274"/>
      <c r="X191" s="274"/>
      <c r="Y191" s="274"/>
      <c r="Z191" s="274"/>
      <c r="AA191" s="275"/>
      <c r="AB191" s="443"/>
      <c r="AC191" s="604"/>
      <c r="AD191" s="605"/>
      <c r="AE191" s="262"/>
      <c r="AF191" s="236"/>
      <c r="AG191" s="236"/>
      <c r="AH191" s="236"/>
      <c r="AI191" s="236"/>
      <c r="AJ191" s="382"/>
      <c r="AK191" s="383"/>
      <c r="AL191" s="383"/>
      <c r="AM191" s="384"/>
      <c r="AN191" s="258"/>
      <c r="AO191" s="227"/>
      <c r="AP191" s="227"/>
      <c r="AQ191" s="227"/>
      <c r="AR191" s="389"/>
      <c r="AS191" s="800"/>
      <c r="AT191" s="258"/>
      <c r="AU191" s="227"/>
      <c r="AV191" s="227"/>
      <c r="AW191" s="227"/>
      <c r="AX191" s="228"/>
      <c r="BA191" s="397"/>
      <c r="BB191" s="397"/>
      <c r="BC191" s="397"/>
      <c r="BD191" s="397"/>
      <c r="BE191" s="153"/>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L191" s="152"/>
      <c r="CM191" s="152"/>
    </row>
    <row r="192" spans="1:91" ht="4.5" customHeight="1">
      <c r="B192" s="743"/>
      <c r="C192" s="444"/>
      <c r="D192" s="445"/>
      <c r="E192" s="732"/>
      <c r="F192" s="733"/>
      <c r="G192" s="805"/>
      <c r="H192" s="806"/>
      <c r="I192" s="806"/>
      <c r="J192" s="276"/>
      <c r="K192" s="277"/>
      <c r="L192" s="277"/>
      <c r="M192" s="277"/>
      <c r="N192" s="277"/>
      <c r="O192" s="277"/>
      <c r="P192" s="277"/>
      <c r="Q192" s="277"/>
      <c r="R192" s="277"/>
      <c r="S192" s="277"/>
      <c r="T192" s="277"/>
      <c r="U192" s="277"/>
      <c r="V192" s="277"/>
      <c r="W192" s="277"/>
      <c r="X192" s="277"/>
      <c r="Y192" s="277"/>
      <c r="Z192" s="277"/>
      <c r="AA192" s="278"/>
      <c r="AB192" s="792"/>
      <c r="AC192" s="793"/>
      <c r="AD192" s="794"/>
      <c r="AE192" s="263"/>
      <c r="AF192" s="238"/>
      <c r="AG192" s="238"/>
      <c r="AH192" s="238"/>
      <c r="AI192" s="238"/>
      <c r="AJ192" s="385"/>
      <c r="AK192" s="386"/>
      <c r="AL192" s="386"/>
      <c r="AM192" s="387"/>
      <c r="AN192" s="259"/>
      <c r="AO192" s="229"/>
      <c r="AP192" s="229"/>
      <c r="AQ192" s="229"/>
      <c r="AR192" s="801"/>
      <c r="AS192" s="802"/>
      <c r="AT192" s="259"/>
      <c r="AU192" s="229"/>
      <c r="AV192" s="229"/>
      <c r="AW192" s="229"/>
      <c r="AX192" s="230"/>
      <c r="BA192" s="13"/>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CA192" s="4"/>
      <c r="CB192" s="2"/>
      <c r="CC192" s="2"/>
    </row>
    <row r="193" spans="1:95" ht="4.5" customHeight="1">
      <c r="B193" s="743"/>
      <c r="C193" s="444"/>
      <c r="D193" s="445"/>
      <c r="E193" s="732"/>
      <c r="F193" s="733"/>
      <c r="G193" s="398" t="s">
        <v>683</v>
      </c>
      <c r="H193" s="399"/>
      <c r="I193" s="399"/>
      <c r="J193" s="399"/>
      <c r="K193" s="399"/>
      <c r="L193" s="400"/>
      <c r="M193" s="407"/>
      <c r="N193" s="408"/>
      <c r="O193" s="408"/>
      <c r="P193" s="408"/>
      <c r="Q193" s="408"/>
      <c r="R193" s="408"/>
      <c r="S193" s="408"/>
      <c r="T193" s="408"/>
      <c r="U193" s="408"/>
      <c r="V193" s="408"/>
      <c r="W193" s="408"/>
      <c r="X193" s="408"/>
      <c r="Y193" s="408"/>
      <c r="Z193" s="408"/>
      <c r="AA193" s="408"/>
      <c r="AB193" s="408"/>
      <c r="AC193" s="408"/>
      <c r="AD193" s="408"/>
      <c r="AE193" s="408"/>
      <c r="AF193" s="408"/>
      <c r="AG193" s="408"/>
      <c r="AH193" s="408"/>
      <c r="AI193" s="408"/>
      <c r="AJ193" s="408"/>
      <c r="AK193" s="409"/>
      <c r="AL193" s="413"/>
      <c r="AM193" s="414"/>
      <c r="AN193" s="414"/>
      <c r="AO193" s="414"/>
      <c r="AP193" s="414"/>
      <c r="AQ193" s="414"/>
      <c r="AR193" s="414"/>
      <c r="AS193" s="414"/>
      <c r="AT193" s="414"/>
      <c r="AU193" s="414"/>
      <c r="AV193" s="414"/>
      <c r="AW193" s="414"/>
      <c r="AX193" s="415"/>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CA193" s="4"/>
      <c r="CB193" s="2"/>
      <c r="CC193" s="2"/>
      <c r="CP193" s="152"/>
      <c r="CQ193" s="152"/>
    </row>
    <row r="194" spans="1:95" ht="4.5" customHeight="1">
      <c r="B194" s="743"/>
      <c r="C194" s="444"/>
      <c r="D194" s="445"/>
      <c r="E194" s="732"/>
      <c r="F194" s="733"/>
      <c r="G194" s="401"/>
      <c r="H194" s="402"/>
      <c r="I194" s="402"/>
      <c r="J194" s="402"/>
      <c r="K194" s="402"/>
      <c r="L194" s="403"/>
      <c r="M194" s="273"/>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5"/>
      <c r="AL194" s="416"/>
      <c r="AM194" s="417"/>
      <c r="AN194" s="417"/>
      <c r="AO194" s="417"/>
      <c r="AP194" s="417"/>
      <c r="AQ194" s="417"/>
      <c r="AR194" s="417"/>
      <c r="AS194" s="417"/>
      <c r="AT194" s="417"/>
      <c r="AU194" s="417"/>
      <c r="AV194" s="417"/>
      <c r="AW194" s="417"/>
      <c r="AX194" s="418"/>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CA194" s="4"/>
      <c r="CB194" s="2"/>
      <c r="CC194" s="2"/>
      <c r="CP194" s="152"/>
      <c r="CQ194" s="152"/>
    </row>
    <row r="195" spans="1:95" ht="4.5" customHeight="1" thickBot="1">
      <c r="B195" s="744"/>
      <c r="C195" s="745"/>
      <c r="D195" s="746"/>
      <c r="E195" s="807"/>
      <c r="F195" s="808"/>
      <c r="G195" s="404"/>
      <c r="H195" s="405"/>
      <c r="I195" s="405"/>
      <c r="J195" s="405"/>
      <c r="K195" s="405"/>
      <c r="L195" s="406"/>
      <c r="M195" s="410"/>
      <c r="N195" s="411"/>
      <c r="O195" s="411"/>
      <c r="P195" s="411"/>
      <c r="Q195" s="411"/>
      <c r="R195" s="411"/>
      <c r="S195" s="411"/>
      <c r="T195" s="411"/>
      <c r="U195" s="411"/>
      <c r="V195" s="411"/>
      <c r="W195" s="411"/>
      <c r="X195" s="411"/>
      <c r="Y195" s="411"/>
      <c r="Z195" s="411"/>
      <c r="AA195" s="411"/>
      <c r="AB195" s="411"/>
      <c r="AC195" s="411"/>
      <c r="AD195" s="411"/>
      <c r="AE195" s="411"/>
      <c r="AF195" s="411"/>
      <c r="AG195" s="411"/>
      <c r="AH195" s="411"/>
      <c r="AI195" s="411"/>
      <c r="AJ195" s="411"/>
      <c r="AK195" s="412"/>
      <c r="AL195" s="419"/>
      <c r="AM195" s="420"/>
      <c r="AN195" s="420"/>
      <c r="AO195" s="420"/>
      <c r="AP195" s="420"/>
      <c r="AQ195" s="420"/>
      <c r="AR195" s="420"/>
      <c r="AS195" s="420"/>
      <c r="AT195" s="420"/>
      <c r="AU195" s="420"/>
      <c r="AV195" s="420"/>
      <c r="AW195" s="420"/>
      <c r="AX195" s="421"/>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CA195" s="4"/>
      <c r="CB195" s="2"/>
      <c r="CC195" s="2"/>
    </row>
    <row r="196" spans="1:95" ht="4.5" customHeight="1">
      <c r="B196" s="755" t="s">
        <v>721</v>
      </c>
      <c r="C196" s="755"/>
      <c r="D196" s="755"/>
      <c r="E196" s="755"/>
      <c r="F196" s="755"/>
      <c r="G196" s="755"/>
      <c r="H196" s="755"/>
      <c r="I196" s="755"/>
      <c r="J196" s="755"/>
      <c r="K196" s="755"/>
      <c r="L196" s="755"/>
      <c r="M196" s="755"/>
      <c r="N196" s="755"/>
      <c r="O196" s="755"/>
      <c r="P196" s="755"/>
      <c r="Q196" s="755"/>
      <c r="R196" s="755"/>
      <c r="S196" s="755"/>
      <c r="T196" s="755"/>
      <c r="U196" s="755"/>
      <c r="V196" s="755"/>
      <c r="W196" s="755"/>
      <c r="X196" s="755"/>
      <c r="Y196" s="755"/>
      <c r="Z196" s="755"/>
      <c r="AA196" s="755"/>
      <c r="AB196" s="755"/>
      <c r="AC196" s="755"/>
      <c r="AD196" s="755"/>
      <c r="AE196" s="755"/>
      <c r="AF196" s="756"/>
      <c r="AG196" s="757" t="s">
        <v>45</v>
      </c>
      <c r="AH196" s="758"/>
      <c r="AI196" s="758"/>
      <c r="AJ196" s="758"/>
      <c r="AK196" s="758"/>
      <c r="AL196" s="759"/>
      <c r="AM196" s="763" t="str">
        <f>IF(データ!$C$161&lt;&gt;"",TEXT(データ!$C$161/10000,"#,##0"),"")</f>
        <v/>
      </c>
      <c r="AN196" s="764"/>
      <c r="AO196" s="764"/>
      <c r="AP196" s="764"/>
      <c r="AQ196" s="764"/>
      <c r="AR196" s="764"/>
      <c r="AS196" s="764"/>
      <c r="AT196" s="764"/>
      <c r="AU196" s="764"/>
      <c r="AV196" s="764"/>
      <c r="AW196" s="767" t="s">
        <v>96</v>
      </c>
      <c r="AX196" s="768"/>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CA196" s="4"/>
      <c r="CB196" s="2"/>
      <c r="CC196" s="2"/>
    </row>
    <row r="197" spans="1:95" ht="4.5" customHeight="1">
      <c r="B197" s="755"/>
      <c r="C197" s="755"/>
      <c r="D197" s="755"/>
      <c r="E197" s="755"/>
      <c r="F197" s="755"/>
      <c r="G197" s="755"/>
      <c r="H197" s="755"/>
      <c r="I197" s="755"/>
      <c r="J197" s="755"/>
      <c r="K197" s="755"/>
      <c r="L197" s="755"/>
      <c r="M197" s="755"/>
      <c r="N197" s="755"/>
      <c r="O197" s="755"/>
      <c r="P197" s="755"/>
      <c r="Q197" s="755"/>
      <c r="R197" s="755"/>
      <c r="S197" s="755"/>
      <c r="T197" s="755"/>
      <c r="U197" s="755"/>
      <c r="V197" s="755"/>
      <c r="W197" s="755"/>
      <c r="X197" s="755"/>
      <c r="Y197" s="755"/>
      <c r="Z197" s="755"/>
      <c r="AA197" s="755"/>
      <c r="AB197" s="755"/>
      <c r="AC197" s="755"/>
      <c r="AD197" s="755"/>
      <c r="AE197" s="755"/>
      <c r="AF197" s="756"/>
      <c r="AG197" s="757"/>
      <c r="AH197" s="758"/>
      <c r="AI197" s="758"/>
      <c r="AJ197" s="758"/>
      <c r="AK197" s="758"/>
      <c r="AL197" s="759"/>
      <c r="AM197" s="763"/>
      <c r="AN197" s="764"/>
      <c r="AO197" s="764"/>
      <c r="AP197" s="764"/>
      <c r="AQ197" s="764"/>
      <c r="AR197" s="764"/>
      <c r="AS197" s="764"/>
      <c r="AT197" s="764"/>
      <c r="AU197" s="764"/>
      <c r="AV197" s="764"/>
      <c r="AW197" s="767"/>
      <c r="AX197" s="768"/>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CA197" s="4"/>
      <c r="CB197" s="2"/>
      <c r="CC197" s="2"/>
    </row>
    <row r="198" spans="1:95" ht="4.5" customHeight="1">
      <c r="B198" s="755"/>
      <c r="C198" s="755"/>
      <c r="D198" s="755"/>
      <c r="E198" s="755"/>
      <c r="F198" s="755"/>
      <c r="G198" s="755"/>
      <c r="H198" s="755"/>
      <c r="I198" s="755"/>
      <c r="J198" s="755"/>
      <c r="K198" s="755"/>
      <c r="L198" s="755"/>
      <c r="M198" s="755"/>
      <c r="N198" s="755"/>
      <c r="O198" s="755"/>
      <c r="P198" s="755"/>
      <c r="Q198" s="755"/>
      <c r="R198" s="755"/>
      <c r="S198" s="755"/>
      <c r="T198" s="755"/>
      <c r="U198" s="755"/>
      <c r="V198" s="755"/>
      <c r="W198" s="755"/>
      <c r="X198" s="755"/>
      <c r="Y198" s="755"/>
      <c r="Z198" s="755"/>
      <c r="AA198" s="755"/>
      <c r="AB198" s="755"/>
      <c r="AC198" s="755"/>
      <c r="AD198" s="755"/>
      <c r="AE198" s="755"/>
      <c r="AF198" s="756"/>
      <c r="AG198" s="757"/>
      <c r="AH198" s="758"/>
      <c r="AI198" s="758"/>
      <c r="AJ198" s="758"/>
      <c r="AK198" s="758"/>
      <c r="AL198" s="759"/>
      <c r="AM198" s="763"/>
      <c r="AN198" s="764"/>
      <c r="AO198" s="764"/>
      <c r="AP198" s="764"/>
      <c r="AQ198" s="764"/>
      <c r="AR198" s="764"/>
      <c r="AS198" s="764"/>
      <c r="AT198" s="764"/>
      <c r="AU198" s="764"/>
      <c r="AV198" s="764"/>
      <c r="AW198" s="767"/>
      <c r="AX198" s="768"/>
      <c r="CH198" s="11"/>
    </row>
    <row r="199" spans="1:95" ht="4.5" customHeight="1">
      <c r="B199" s="755"/>
      <c r="C199" s="755"/>
      <c r="D199" s="755"/>
      <c r="E199" s="755"/>
      <c r="F199" s="755"/>
      <c r="G199" s="755"/>
      <c r="H199" s="755"/>
      <c r="I199" s="755"/>
      <c r="J199" s="755"/>
      <c r="K199" s="755"/>
      <c r="L199" s="755"/>
      <c r="M199" s="755"/>
      <c r="N199" s="755"/>
      <c r="O199" s="755"/>
      <c r="P199" s="755"/>
      <c r="Q199" s="755"/>
      <c r="R199" s="755"/>
      <c r="S199" s="755"/>
      <c r="T199" s="755"/>
      <c r="U199" s="755"/>
      <c r="V199" s="755"/>
      <c r="W199" s="755"/>
      <c r="X199" s="755"/>
      <c r="Y199" s="755"/>
      <c r="Z199" s="755"/>
      <c r="AA199" s="755"/>
      <c r="AB199" s="755"/>
      <c r="AC199" s="755"/>
      <c r="AD199" s="755"/>
      <c r="AE199" s="755"/>
      <c r="AF199" s="756"/>
      <c r="AG199" s="757"/>
      <c r="AH199" s="758"/>
      <c r="AI199" s="758"/>
      <c r="AJ199" s="758"/>
      <c r="AK199" s="758"/>
      <c r="AL199" s="759"/>
      <c r="AM199" s="763"/>
      <c r="AN199" s="764"/>
      <c r="AO199" s="764"/>
      <c r="AP199" s="764"/>
      <c r="AQ199" s="764"/>
      <c r="AR199" s="764"/>
      <c r="AS199" s="764"/>
      <c r="AT199" s="764"/>
      <c r="AU199" s="764"/>
      <c r="AV199" s="764"/>
      <c r="AW199" s="767"/>
      <c r="AX199" s="768"/>
      <c r="CH199" s="11"/>
    </row>
    <row r="200" spans="1:95" ht="4.5" customHeight="1" thickBot="1">
      <c r="B200" s="755"/>
      <c r="C200" s="755"/>
      <c r="D200" s="755"/>
      <c r="E200" s="755"/>
      <c r="F200" s="755"/>
      <c r="G200" s="755"/>
      <c r="H200" s="755"/>
      <c r="I200" s="755"/>
      <c r="J200" s="755"/>
      <c r="K200" s="755"/>
      <c r="L200" s="755"/>
      <c r="M200" s="755"/>
      <c r="N200" s="755"/>
      <c r="O200" s="755"/>
      <c r="P200" s="755"/>
      <c r="Q200" s="755"/>
      <c r="R200" s="755"/>
      <c r="S200" s="755"/>
      <c r="T200" s="755"/>
      <c r="U200" s="755"/>
      <c r="V200" s="755"/>
      <c r="W200" s="755"/>
      <c r="X200" s="755"/>
      <c r="Y200" s="755"/>
      <c r="Z200" s="755"/>
      <c r="AA200" s="755"/>
      <c r="AB200" s="755"/>
      <c r="AC200" s="755"/>
      <c r="AD200" s="755"/>
      <c r="AE200" s="755"/>
      <c r="AF200" s="756"/>
      <c r="AG200" s="760"/>
      <c r="AH200" s="761"/>
      <c r="AI200" s="761"/>
      <c r="AJ200" s="761"/>
      <c r="AK200" s="761"/>
      <c r="AL200" s="762"/>
      <c r="AM200" s="765"/>
      <c r="AN200" s="766"/>
      <c r="AO200" s="766"/>
      <c r="AP200" s="766"/>
      <c r="AQ200" s="766"/>
      <c r="AR200" s="766"/>
      <c r="AS200" s="766"/>
      <c r="AT200" s="766"/>
      <c r="AU200" s="766"/>
      <c r="AV200" s="766"/>
      <c r="AW200" s="769"/>
      <c r="AX200" s="770"/>
      <c r="CH200" s="11"/>
    </row>
    <row r="201" spans="1:95" ht="4.5" customHeight="1">
      <c r="B201" s="50"/>
      <c r="C201" s="50"/>
      <c r="D201" s="50"/>
      <c r="E201" s="50"/>
      <c r="F201" s="50"/>
      <c r="G201" s="50"/>
      <c r="H201" s="47"/>
      <c r="I201" s="47"/>
      <c r="J201" s="47"/>
      <c r="K201" s="47"/>
      <c r="L201" s="47"/>
      <c r="M201" s="47"/>
      <c r="N201" s="47"/>
      <c r="O201" s="47"/>
      <c r="P201" s="47"/>
      <c r="Q201" s="47"/>
      <c r="R201" s="47"/>
      <c r="S201" s="47"/>
      <c r="T201" s="47"/>
      <c r="U201" s="47"/>
      <c r="V201" s="49"/>
      <c r="W201" s="49"/>
      <c r="X201" s="49"/>
      <c r="Y201" s="48"/>
      <c r="Z201" s="48"/>
      <c r="AA201" s="48"/>
      <c r="AB201" s="48"/>
      <c r="AC201" s="48"/>
      <c r="AF201" s="48"/>
      <c r="AG201" s="343" t="str">
        <f>IF(OR(データ!$B$139&lt;&gt;"",データ!$B$151&lt;&gt;""),"他に扶養者有り","")</f>
        <v/>
      </c>
      <c r="AH201" s="343"/>
      <c r="AI201" s="343"/>
      <c r="AJ201" s="343"/>
      <c r="AK201" s="343"/>
      <c r="AL201" s="343"/>
      <c r="AM201" s="343"/>
      <c r="AN201" s="343"/>
      <c r="AO201" s="343"/>
      <c r="AP201" s="343"/>
      <c r="AQ201" s="343"/>
      <c r="AR201" s="343"/>
      <c r="AS201" s="343"/>
      <c r="AT201" s="343"/>
      <c r="AU201" s="343"/>
      <c r="AV201" s="343"/>
      <c r="AW201" s="343"/>
      <c r="AX201" s="343"/>
    </row>
    <row r="202" spans="1:95" ht="4.5" customHeight="1">
      <c r="B202" s="50"/>
      <c r="C202" s="50"/>
      <c r="D202" s="50"/>
      <c r="E202" s="50"/>
      <c r="F202" s="50"/>
      <c r="G202" s="50"/>
      <c r="H202" s="47"/>
      <c r="I202" s="47"/>
      <c r="J202" s="47"/>
      <c r="K202" s="47"/>
      <c r="L202" s="47"/>
      <c r="M202" s="47"/>
      <c r="N202" s="47"/>
      <c r="O202" s="47"/>
      <c r="P202" s="47"/>
      <c r="Q202" s="47"/>
      <c r="R202" s="47"/>
      <c r="S202" s="47"/>
      <c r="T202" s="47"/>
      <c r="U202" s="47"/>
      <c r="V202" s="49"/>
      <c r="W202" s="49"/>
      <c r="X202" s="49"/>
      <c r="Y202" s="48"/>
      <c r="Z202" s="48"/>
      <c r="AA202" s="48"/>
      <c r="AB202" s="48"/>
      <c r="AC202" s="48"/>
      <c r="AF202" s="48"/>
      <c r="AG202" s="344"/>
      <c r="AH202" s="344"/>
      <c r="AI202" s="344"/>
      <c r="AJ202" s="344"/>
      <c r="AK202" s="344"/>
      <c r="AL202" s="344"/>
      <c r="AM202" s="344"/>
      <c r="AN202" s="344"/>
      <c r="AO202" s="344"/>
      <c r="AP202" s="344"/>
      <c r="AQ202" s="344"/>
      <c r="AR202" s="344"/>
      <c r="AS202" s="344"/>
      <c r="AT202" s="344"/>
      <c r="AU202" s="344"/>
      <c r="AV202" s="344"/>
      <c r="AW202" s="344"/>
      <c r="AX202" s="344"/>
    </row>
    <row r="203" spans="1:95" ht="4.5" customHeight="1">
      <c r="A203" s="2"/>
      <c r="B203" s="50"/>
      <c r="C203" s="50"/>
      <c r="D203" s="50"/>
      <c r="E203" s="50"/>
      <c r="F203" s="50"/>
      <c r="G203" s="50"/>
      <c r="H203" s="47"/>
      <c r="I203" s="47"/>
      <c r="J203" s="47"/>
      <c r="K203" s="47"/>
      <c r="L203" s="47"/>
      <c r="M203" s="47"/>
      <c r="N203" s="47"/>
      <c r="O203" s="47"/>
      <c r="P203" s="47"/>
      <c r="Q203" s="47"/>
      <c r="R203" s="47"/>
      <c r="S203" s="47"/>
      <c r="T203" s="47"/>
      <c r="U203" s="47"/>
      <c r="V203" s="49"/>
      <c r="W203" s="49"/>
      <c r="X203" s="49"/>
      <c r="Y203" s="48"/>
      <c r="Z203" s="48"/>
      <c r="AA203" s="48"/>
      <c r="AB203" s="48"/>
      <c r="AC203" s="48"/>
      <c r="AF203" s="48"/>
      <c r="AG203" s="344"/>
      <c r="AH203" s="344"/>
      <c r="AI203" s="344"/>
      <c r="AJ203" s="344"/>
      <c r="AK203" s="344"/>
      <c r="AL203" s="344"/>
      <c r="AM203" s="344"/>
      <c r="AN203" s="344"/>
      <c r="AO203" s="344"/>
      <c r="AP203" s="344"/>
      <c r="AQ203" s="344"/>
      <c r="AR203" s="344"/>
      <c r="AS203" s="344"/>
      <c r="AT203" s="344"/>
      <c r="AU203" s="344"/>
      <c r="AV203" s="344"/>
      <c r="AW203" s="344"/>
      <c r="AX203" s="344"/>
    </row>
    <row r="204" spans="1:95" ht="4.5" customHeight="1">
      <c r="A204" s="2"/>
      <c r="B204" s="50"/>
      <c r="C204" s="50"/>
      <c r="D204" s="50"/>
      <c r="E204" s="50"/>
      <c r="F204" s="50"/>
      <c r="G204" s="50"/>
      <c r="H204" s="47"/>
      <c r="I204" s="47"/>
      <c r="J204" s="47"/>
      <c r="K204" s="47"/>
      <c r="L204" s="47"/>
      <c r="M204" s="47"/>
      <c r="N204" s="47"/>
      <c r="O204" s="47"/>
      <c r="P204" s="47"/>
      <c r="Q204" s="47"/>
      <c r="R204" s="47"/>
      <c r="S204" s="47"/>
      <c r="T204" s="47"/>
      <c r="U204" s="47"/>
      <c r="V204" s="49"/>
      <c r="W204" s="49"/>
      <c r="X204" s="48"/>
      <c r="Y204" s="48"/>
      <c r="Z204" s="48"/>
      <c r="AA204" s="48"/>
      <c r="AB204" s="48"/>
      <c r="AE204" s="48"/>
      <c r="AF204" s="145"/>
      <c r="AG204" s="145"/>
      <c r="AH204" s="145"/>
      <c r="AI204" s="145"/>
      <c r="AJ204" s="145"/>
      <c r="AK204" s="145"/>
      <c r="AL204" s="145"/>
      <c r="AM204" s="145"/>
      <c r="AN204" s="145"/>
      <c r="AO204" s="145"/>
      <c r="AP204" s="145"/>
      <c r="AQ204" s="145"/>
      <c r="AR204" s="145"/>
      <c r="AS204" s="145"/>
      <c r="AT204" s="145"/>
      <c r="AU204" s="145"/>
      <c r="AV204" s="145"/>
      <c r="AW204" s="13"/>
    </row>
    <row r="205" spans="1:95" ht="20.25" customHeight="1">
      <c r="A205" s="2"/>
      <c r="B205" s="50"/>
      <c r="C205" s="50"/>
      <c r="D205" s="50"/>
      <c r="E205" s="50"/>
      <c r="F205" s="50"/>
      <c r="G205" s="50"/>
      <c r="H205" s="47"/>
      <c r="I205" s="47"/>
      <c r="J205" s="47"/>
      <c r="K205" s="47"/>
      <c r="L205" s="47"/>
      <c r="M205" s="47"/>
      <c r="N205" s="47"/>
      <c r="O205" s="47"/>
      <c r="P205" s="47"/>
      <c r="Q205" s="47"/>
      <c r="R205" s="47"/>
      <c r="S205" s="47"/>
      <c r="T205" s="47"/>
      <c r="U205" s="47"/>
      <c r="V205" s="49"/>
      <c r="W205" s="49"/>
      <c r="X205" s="48"/>
      <c r="Y205" s="48"/>
      <c r="Z205" s="48"/>
      <c r="AA205" s="48"/>
      <c r="AB205" s="48"/>
      <c r="AE205" s="48"/>
      <c r="AF205" s="145"/>
      <c r="AG205" s="145"/>
      <c r="AH205" s="145"/>
      <c r="AI205" s="145"/>
      <c r="AJ205" s="145"/>
      <c r="AK205" s="145"/>
      <c r="AL205" s="145"/>
      <c r="AM205" s="145"/>
      <c r="AN205" s="145"/>
      <c r="AO205" s="145"/>
      <c r="AP205" s="145"/>
      <c r="AQ205" s="145"/>
      <c r="AR205" s="145"/>
      <c r="AS205" s="145"/>
      <c r="AT205" s="145"/>
      <c r="AU205" s="145"/>
      <c r="AV205" s="145"/>
      <c r="AW205" s="13"/>
      <c r="AX205" s="13"/>
    </row>
    <row r="206" spans="1:95" ht="5.25" customHeight="1">
      <c r="A206" s="2"/>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CA206" s="4"/>
      <c r="CB206" s="2"/>
      <c r="CC206" s="2"/>
      <c r="CD206" s="1305" t="s">
        <v>46</v>
      </c>
      <c r="CE206" s="1305"/>
      <c r="CF206" s="1305"/>
    </row>
    <row r="207" spans="1:95" ht="5.2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6"/>
      <c r="AJ207" s="39"/>
      <c r="AK207" s="39"/>
      <c r="AL207" s="39"/>
      <c r="AM207" s="39"/>
      <c r="AN207" s="39"/>
      <c r="AO207" s="39"/>
      <c r="AP207" s="39"/>
      <c r="AQ207" s="39"/>
      <c r="AR207" s="39"/>
      <c r="AS207" s="39"/>
      <c r="AT207" s="35"/>
      <c r="AU207" s="40"/>
      <c r="AV207" s="40"/>
      <c r="AW207" s="40"/>
      <c r="AX207" s="40"/>
      <c r="AY207" s="40"/>
      <c r="AZ207" s="40"/>
      <c r="BA207" s="41"/>
      <c r="BB207" s="41"/>
      <c r="BC207" s="41"/>
      <c r="BD207" s="41"/>
      <c r="BE207" s="41"/>
      <c r="BF207" s="41"/>
      <c r="BG207" s="41"/>
      <c r="BH207" s="41"/>
      <c r="BI207" s="41"/>
      <c r="BJ207" s="41"/>
      <c r="BK207" s="33"/>
      <c r="CD207" s="1305"/>
      <c r="CE207" s="1305"/>
      <c r="CF207" s="1305"/>
    </row>
    <row r="208" spans="1:95" ht="4.5" customHeight="1">
      <c r="A208" s="22"/>
      <c r="B208" s="38"/>
      <c r="C208" s="33"/>
      <c r="D208" s="14"/>
      <c r="E208" s="1018" t="s">
        <v>489</v>
      </c>
      <c r="F208" s="1018"/>
      <c r="G208" s="1018"/>
      <c r="H208" s="1018"/>
      <c r="I208" s="1018"/>
      <c r="J208" s="1018"/>
      <c r="K208" s="1018"/>
      <c r="L208" s="1018"/>
      <c r="M208" s="1018"/>
      <c r="N208" s="1018"/>
      <c r="O208" s="1018"/>
      <c r="P208" s="1018"/>
      <c r="Q208" s="1018"/>
      <c r="R208" s="1018"/>
      <c r="S208" s="1018"/>
      <c r="T208" s="1018"/>
      <c r="U208" s="1018"/>
      <c r="V208" s="1018"/>
      <c r="W208" s="1018"/>
      <c r="X208" s="1018"/>
      <c r="Y208" s="1018"/>
      <c r="Z208" s="1018"/>
      <c r="AA208" s="15"/>
      <c r="AB208" s="15"/>
      <c r="AG208" s="394" t="s">
        <v>490</v>
      </c>
      <c r="AH208" s="394"/>
      <c r="AI208" s="394"/>
      <c r="AJ208" s="394"/>
      <c r="AK208" s="394"/>
      <c r="AL208" s="394"/>
      <c r="AM208" s="394"/>
      <c r="AN208" s="394"/>
      <c r="AO208" s="394"/>
      <c r="AP208" s="394"/>
      <c r="AQ208" s="394"/>
      <c r="AR208" s="394"/>
      <c r="AS208" s="394"/>
      <c r="AT208" s="394"/>
      <c r="AU208" s="394"/>
      <c r="AV208" s="394"/>
      <c r="AW208" s="394"/>
      <c r="AX208" s="394"/>
      <c r="AY208" s="394"/>
      <c r="AZ208" s="394"/>
      <c r="BA208" s="394"/>
      <c r="BB208" s="394"/>
      <c r="BC208" s="394"/>
      <c r="BD208" s="394"/>
      <c r="BE208" s="394"/>
      <c r="BF208" s="394"/>
      <c r="BG208" s="394"/>
      <c r="BH208" s="394"/>
      <c r="BI208" s="394"/>
      <c r="BJ208" s="394"/>
      <c r="BK208" s="394"/>
      <c r="BL208" s="394"/>
      <c r="BM208" s="394"/>
      <c r="BN208" s="394"/>
      <c r="BO208" s="394"/>
      <c r="BP208" s="394"/>
      <c r="BQ208" s="394"/>
      <c r="BR208" s="394"/>
      <c r="BS208" s="394"/>
      <c r="BT208" s="394"/>
      <c r="BU208" s="394"/>
      <c r="BV208" s="394"/>
      <c r="BW208" s="16"/>
      <c r="BX208" s="16"/>
      <c r="BY208" s="16"/>
      <c r="BZ208" s="16"/>
      <c r="CC208" s="42"/>
      <c r="CD208" s="1305"/>
      <c r="CE208" s="1305"/>
      <c r="CF208" s="1305"/>
    </row>
    <row r="209" spans="1:84" ht="4.5" customHeight="1">
      <c r="A209" s="22"/>
      <c r="B209" s="20"/>
      <c r="C209" s="17"/>
      <c r="D209" s="17"/>
      <c r="E209" s="1018"/>
      <c r="F209" s="1018"/>
      <c r="G209" s="1018"/>
      <c r="H209" s="1018"/>
      <c r="I209" s="1018"/>
      <c r="J209" s="1018"/>
      <c r="K209" s="1018"/>
      <c r="L209" s="1018"/>
      <c r="M209" s="1018"/>
      <c r="N209" s="1018"/>
      <c r="O209" s="1018"/>
      <c r="P209" s="1018"/>
      <c r="Q209" s="1018"/>
      <c r="R209" s="1018"/>
      <c r="S209" s="1018"/>
      <c r="T209" s="1018"/>
      <c r="U209" s="1018"/>
      <c r="V209" s="1018"/>
      <c r="W209" s="1018"/>
      <c r="X209" s="1018"/>
      <c r="Y209" s="1018"/>
      <c r="Z209" s="1018"/>
      <c r="AA209" s="15"/>
      <c r="AB209" s="15"/>
      <c r="AG209" s="394"/>
      <c r="AH209" s="394"/>
      <c r="AI209" s="394"/>
      <c r="AJ209" s="394"/>
      <c r="AK209" s="394"/>
      <c r="AL209" s="394"/>
      <c r="AM209" s="394"/>
      <c r="AN209" s="394"/>
      <c r="AO209" s="394"/>
      <c r="AP209" s="394"/>
      <c r="AQ209" s="394"/>
      <c r="AR209" s="394"/>
      <c r="AS209" s="394"/>
      <c r="AT209" s="394"/>
      <c r="AU209" s="394"/>
      <c r="AV209" s="394"/>
      <c r="AW209" s="394"/>
      <c r="AX209" s="394"/>
      <c r="AY209" s="394"/>
      <c r="AZ209" s="394"/>
      <c r="BA209" s="394"/>
      <c r="BB209" s="394"/>
      <c r="BC209" s="394"/>
      <c r="BD209" s="394"/>
      <c r="BE209" s="394"/>
      <c r="BF209" s="394"/>
      <c r="BG209" s="394"/>
      <c r="BH209" s="394"/>
      <c r="BI209" s="394"/>
      <c r="BJ209" s="394"/>
      <c r="BK209" s="394"/>
      <c r="BL209" s="394"/>
      <c r="BM209" s="394"/>
      <c r="BN209" s="394"/>
      <c r="BO209" s="394"/>
      <c r="BP209" s="394"/>
      <c r="BQ209" s="394"/>
      <c r="BR209" s="394"/>
      <c r="BS209" s="394"/>
      <c r="BT209" s="394"/>
      <c r="BU209" s="394"/>
      <c r="BV209" s="394"/>
      <c r="BW209" s="19"/>
      <c r="BX209" s="19"/>
      <c r="BY209" s="19"/>
      <c r="BZ209" s="19"/>
      <c r="CC209" s="42"/>
      <c r="CD209" s="42"/>
      <c r="CE209" s="13"/>
      <c r="CF209" s="13"/>
    </row>
    <row r="210" spans="1:84" ht="4.5" customHeight="1" thickBot="1">
      <c r="C210" s="17"/>
      <c r="D210" s="17"/>
      <c r="E210" s="1299"/>
      <c r="F210" s="1299"/>
      <c r="G210" s="1299"/>
      <c r="H210" s="1299"/>
      <c r="I210" s="1299"/>
      <c r="J210" s="1299"/>
      <c r="K210" s="1299"/>
      <c r="L210" s="1299"/>
      <c r="M210" s="1299"/>
      <c r="N210" s="1299"/>
      <c r="O210" s="1299"/>
      <c r="P210" s="1299"/>
      <c r="Q210" s="1299"/>
      <c r="R210" s="1299"/>
      <c r="S210" s="1299"/>
      <c r="T210" s="1299"/>
      <c r="U210" s="1299"/>
      <c r="V210" s="1299"/>
      <c r="W210" s="1299"/>
      <c r="X210" s="1299"/>
      <c r="Y210" s="1299"/>
      <c r="Z210" s="1299"/>
      <c r="AA210" s="15"/>
      <c r="AB210" s="15"/>
      <c r="AG210" s="394"/>
      <c r="AH210" s="394"/>
      <c r="AI210" s="394"/>
      <c r="AJ210" s="394"/>
      <c r="AK210" s="394"/>
      <c r="AL210" s="394"/>
      <c r="AM210" s="394"/>
      <c r="AN210" s="394"/>
      <c r="AO210" s="394"/>
      <c r="AP210" s="394"/>
      <c r="AQ210" s="394"/>
      <c r="AR210" s="394"/>
      <c r="AS210" s="394"/>
      <c r="AT210" s="394"/>
      <c r="AU210" s="394"/>
      <c r="AV210" s="394"/>
      <c r="AW210" s="394"/>
      <c r="AX210" s="394"/>
      <c r="AY210" s="394"/>
      <c r="AZ210" s="394"/>
      <c r="BA210" s="394"/>
      <c r="BB210" s="394"/>
      <c r="BC210" s="394"/>
      <c r="BD210" s="394"/>
      <c r="BE210" s="394"/>
      <c r="BF210" s="394"/>
      <c r="BG210" s="394"/>
      <c r="BH210" s="394"/>
      <c r="BI210" s="394"/>
      <c r="BJ210" s="394"/>
      <c r="BK210" s="394"/>
      <c r="BL210" s="394"/>
      <c r="BM210" s="394"/>
      <c r="BN210" s="394"/>
      <c r="BO210" s="394"/>
      <c r="BP210" s="394"/>
      <c r="BQ210" s="394"/>
      <c r="BR210" s="394"/>
      <c r="BS210" s="394"/>
      <c r="BT210" s="394"/>
      <c r="BU210" s="394"/>
      <c r="BV210" s="394"/>
      <c r="BW210" s="19"/>
      <c r="BX210" s="19"/>
      <c r="BY210" s="19"/>
      <c r="BZ210" s="19"/>
      <c r="CC210" s="42"/>
      <c r="CD210" s="42"/>
      <c r="CE210" s="13"/>
      <c r="CF210" s="13"/>
    </row>
    <row r="211" spans="1:84" ht="5.25" customHeight="1">
      <c r="A211" s="920" t="s">
        <v>1</v>
      </c>
      <c r="B211" s="921"/>
      <c r="C211" s="921"/>
      <c r="D211" s="18"/>
      <c r="E211" s="1272" t="s">
        <v>156</v>
      </c>
      <c r="F211" s="1273"/>
      <c r="G211" s="1273"/>
      <c r="H211" s="1273"/>
      <c r="I211" s="1273"/>
      <c r="J211" s="1273"/>
      <c r="K211" s="1273"/>
      <c r="L211" s="1273"/>
      <c r="M211" s="1273"/>
      <c r="N211" s="1273"/>
      <c r="O211" s="1273"/>
      <c r="P211" s="1273"/>
      <c r="Q211" s="1273"/>
      <c r="R211" s="1274"/>
      <c r="S211" s="1236" t="str">
        <f>IF(データ!$B$200&lt;&gt;"",データ!$B$200,"")</f>
        <v/>
      </c>
      <c r="T211" s="1237"/>
      <c r="U211" s="1237"/>
      <c r="V211" s="1237"/>
      <c r="W211" s="1237"/>
      <c r="X211" s="1237"/>
      <c r="Y211" s="1237"/>
      <c r="Z211" s="1237"/>
      <c r="AA211" s="1237"/>
      <c r="AB211" s="1237"/>
      <c r="AC211" s="1237"/>
      <c r="AD211" s="1238"/>
      <c r="AG211" s="339" t="s">
        <v>47</v>
      </c>
      <c r="AH211" s="340"/>
      <c r="AI211" s="340"/>
      <c r="AJ211" s="340"/>
      <c r="AK211" s="340"/>
      <c r="AL211" s="340"/>
      <c r="AM211" s="340"/>
      <c r="AN211" s="340"/>
      <c r="AO211" s="340"/>
      <c r="AP211" s="340"/>
      <c r="AQ211" s="340"/>
      <c r="AR211" s="1218" t="s">
        <v>48</v>
      </c>
      <c r="AS211" s="340"/>
      <c r="AT211" s="340"/>
      <c r="AU211" s="340"/>
      <c r="AV211" s="340"/>
      <c r="AW211" s="340"/>
      <c r="AX211" s="340"/>
      <c r="AY211" s="340"/>
      <c r="AZ211" s="340"/>
      <c r="BA211" s="340"/>
      <c r="BB211" s="340"/>
      <c r="BC211" s="340"/>
      <c r="BD211" s="340"/>
      <c r="BE211" s="340"/>
      <c r="BF211" s="340"/>
      <c r="BG211" s="1228"/>
      <c r="BH211" s="340" t="s">
        <v>49</v>
      </c>
      <c r="BI211" s="340"/>
      <c r="BJ211" s="340"/>
      <c r="BK211" s="340"/>
      <c r="BL211" s="340"/>
      <c r="BM211" s="340"/>
      <c r="BN211" s="340"/>
      <c r="BO211" s="340"/>
      <c r="BP211" s="340"/>
      <c r="BQ211" s="1218" t="s">
        <v>76</v>
      </c>
      <c r="BR211" s="340"/>
      <c r="BS211" s="340"/>
      <c r="BT211" s="340"/>
      <c r="BU211" s="340"/>
      <c r="BV211" s="340"/>
      <c r="BW211" s="340"/>
      <c r="BX211" s="340"/>
      <c r="BY211" s="1228"/>
      <c r="BZ211" s="1284" t="s">
        <v>176</v>
      </c>
      <c r="CA211" s="1285"/>
      <c r="CB211" s="1285"/>
      <c r="CC211" s="1285"/>
      <c r="CD211" s="1285"/>
      <c r="CE211" s="1285"/>
      <c r="CF211" s="1286"/>
    </row>
    <row r="212" spans="1:84" ht="5.25" customHeight="1">
      <c r="A212" s="921"/>
      <c r="B212" s="921"/>
      <c r="C212" s="921"/>
      <c r="D212" s="18"/>
      <c r="E212" s="374"/>
      <c r="F212" s="375"/>
      <c r="G212" s="375"/>
      <c r="H212" s="375"/>
      <c r="I212" s="375"/>
      <c r="J212" s="375"/>
      <c r="K212" s="375"/>
      <c r="L212" s="375"/>
      <c r="M212" s="375"/>
      <c r="N212" s="375"/>
      <c r="O212" s="375"/>
      <c r="P212" s="375"/>
      <c r="Q212" s="375"/>
      <c r="R212" s="376"/>
      <c r="S212" s="1239"/>
      <c r="T212" s="1240"/>
      <c r="U212" s="1240"/>
      <c r="V212" s="1240"/>
      <c r="W212" s="1240"/>
      <c r="X212" s="1240"/>
      <c r="Y212" s="1240"/>
      <c r="Z212" s="1240"/>
      <c r="AA212" s="1240"/>
      <c r="AB212" s="1240"/>
      <c r="AC212" s="1240"/>
      <c r="AD212" s="1241"/>
      <c r="AG212" s="341"/>
      <c r="AH212" s="342"/>
      <c r="AI212" s="342"/>
      <c r="AJ212" s="342"/>
      <c r="AK212" s="342"/>
      <c r="AL212" s="342"/>
      <c r="AM212" s="342"/>
      <c r="AN212" s="342"/>
      <c r="AO212" s="342"/>
      <c r="AP212" s="342"/>
      <c r="AQ212" s="342"/>
      <c r="AR212" s="1046"/>
      <c r="AS212" s="342"/>
      <c r="AT212" s="342"/>
      <c r="AU212" s="342"/>
      <c r="AV212" s="342"/>
      <c r="AW212" s="342"/>
      <c r="AX212" s="342"/>
      <c r="AY212" s="342"/>
      <c r="AZ212" s="342"/>
      <c r="BA212" s="342"/>
      <c r="BB212" s="342"/>
      <c r="BC212" s="342"/>
      <c r="BD212" s="342"/>
      <c r="BE212" s="342"/>
      <c r="BF212" s="342"/>
      <c r="BG212" s="1047"/>
      <c r="BH212" s="342"/>
      <c r="BI212" s="342"/>
      <c r="BJ212" s="342"/>
      <c r="BK212" s="342"/>
      <c r="BL212" s="342"/>
      <c r="BM212" s="342"/>
      <c r="BN212" s="342"/>
      <c r="BO212" s="342"/>
      <c r="BP212" s="342"/>
      <c r="BQ212" s="1046"/>
      <c r="BR212" s="342"/>
      <c r="BS212" s="342"/>
      <c r="BT212" s="342"/>
      <c r="BU212" s="342"/>
      <c r="BV212" s="342"/>
      <c r="BW212" s="342"/>
      <c r="BX212" s="342"/>
      <c r="BY212" s="1047"/>
      <c r="BZ212" s="1287"/>
      <c r="CA212" s="1288"/>
      <c r="CB212" s="1288"/>
      <c r="CC212" s="1288"/>
      <c r="CD212" s="1288"/>
      <c r="CE212" s="1288"/>
      <c r="CF212" s="1289"/>
    </row>
    <row r="213" spans="1:84" ht="5.25" customHeight="1">
      <c r="A213" s="921"/>
      <c r="B213" s="921"/>
      <c r="C213" s="921"/>
      <c r="D213" s="18"/>
      <c r="E213" s="377"/>
      <c r="F213" s="378"/>
      <c r="G213" s="378"/>
      <c r="H213" s="378"/>
      <c r="I213" s="378"/>
      <c r="J213" s="378"/>
      <c r="K213" s="378"/>
      <c r="L213" s="378"/>
      <c r="M213" s="378"/>
      <c r="N213" s="378"/>
      <c r="O213" s="378"/>
      <c r="P213" s="378"/>
      <c r="Q213" s="378"/>
      <c r="R213" s="379"/>
      <c r="S213" s="1242"/>
      <c r="T213" s="1243"/>
      <c r="U213" s="1243"/>
      <c r="V213" s="1243"/>
      <c r="W213" s="1243"/>
      <c r="X213" s="1243"/>
      <c r="Y213" s="1243"/>
      <c r="Z213" s="1243"/>
      <c r="AA213" s="1243"/>
      <c r="AB213" s="1243"/>
      <c r="AC213" s="1243"/>
      <c r="AD213" s="1244"/>
      <c r="AG213" s="341"/>
      <c r="AH213" s="342"/>
      <c r="AI213" s="342"/>
      <c r="AJ213" s="342"/>
      <c r="AK213" s="342"/>
      <c r="AL213" s="342"/>
      <c r="AM213" s="342"/>
      <c r="AN213" s="342"/>
      <c r="AO213" s="342"/>
      <c r="AP213" s="342"/>
      <c r="AQ213" s="342"/>
      <c r="AR213" s="1046"/>
      <c r="AS213" s="342"/>
      <c r="AT213" s="342"/>
      <c r="AU213" s="342"/>
      <c r="AV213" s="342"/>
      <c r="AW213" s="342"/>
      <c r="AX213" s="342"/>
      <c r="AY213" s="342"/>
      <c r="AZ213" s="342"/>
      <c r="BA213" s="342"/>
      <c r="BB213" s="342"/>
      <c r="BC213" s="342"/>
      <c r="BD213" s="342"/>
      <c r="BE213" s="342"/>
      <c r="BF213" s="342"/>
      <c r="BG213" s="1047"/>
      <c r="BH213" s="342"/>
      <c r="BI213" s="342"/>
      <c r="BJ213" s="342"/>
      <c r="BK213" s="342"/>
      <c r="BL213" s="342"/>
      <c r="BM213" s="342"/>
      <c r="BN213" s="342"/>
      <c r="BO213" s="342"/>
      <c r="BP213" s="342"/>
      <c r="BQ213" s="1046"/>
      <c r="BR213" s="342"/>
      <c r="BS213" s="342"/>
      <c r="BT213" s="342"/>
      <c r="BU213" s="342"/>
      <c r="BV213" s="342"/>
      <c r="BW213" s="342"/>
      <c r="BX213" s="342"/>
      <c r="BY213" s="1047"/>
      <c r="BZ213" s="1287"/>
      <c r="CA213" s="1288"/>
      <c r="CB213" s="1288"/>
      <c r="CC213" s="1288"/>
      <c r="CD213" s="1288"/>
      <c r="CE213" s="1288"/>
      <c r="CF213" s="1289"/>
    </row>
    <row r="214" spans="1:84" ht="5.25" customHeight="1">
      <c r="A214" s="921"/>
      <c r="B214" s="921"/>
      <c r="C214" s="921"/>
      <c r="D214" s="18"/>
      <c r="E214" s="371" t="s">
        <v>157</v>
      </c>
      <c r="F214" s="372"/>
      <c r="G214" s="372"/>
      <c r="H214" s="372"/>
      <c r="I214" s="372"/>
      <c r="J214" s="372"/>
      <c r="K214" s="373"/>
      <c r="L214" s="362" t="str">
        <f>IF(データ!$C$200&lt;&gt;"",データ!$C$200,"")</f>
        <v/>
      </c>
      <c r="M214" s="363"/>
      <c r="N214" s="363"/>
      <c r="O214" s="363"/>
      <c r="P214" s="363"/>
      <c r="Q214" s="363"/>
      <c r="R214" s="363"/>
      <c r="S214" s="363"/>
      <c r="T214" s="363"/>
      <c r="U214" s="363"/>
      <c r="V214" s="363"/>
      <c r="W214" s="363"/>
      <c r="X214" s="363"/>
      <c r="Y214" s="363"/>
      <c r="Z214" s="363"/>
      <c r="AA214" s="363"/>
      <c r="AB214" s="363"/>
      <c r="AC214" s="363"/>
      <c r="AD214" s="364"/>
      <c r="AG214" s="341"/>
      <c r="AH214" s="342"/>
      <c r="AI214" s="342"/>
      <c r="AJ214" s="342"/>
      <c r="AK214" s="342"/>
      <c r="AL214" s="342"/>
      <c r="AM214" s="342"/>
      <c r="AN214" s="342"/>
      <c r="AO214" s="342"/>
      <c r="AP214" s="342"/>
      <c r="AQ214" s="342"/>
      <c r="AR214" s="1221"/>
      <c r="AS214" s="1222"/>
      <c r="AT214" s="1222"/>
      <c r="AU214" s="1222"/>
      <c r="AV214" s="1222"/>
      <c r="AW214" s="1222"/>
      <c r="AX214" s="1222"/>
      <c r="AY214" s="1222"/>
      <c r="AZ214" s="1222"/>
      <c r="BA214" s="1222"/>
      <c r="BB214" s="1222"/>
      <c r="BC214" s="1222"/>
      <c r="BD214" s="1222"/>
      <c r="BE214" s="1222"/>
      <c r="BF214" s="1222"/>
      <c r="BG214" s="1229"/>
      <c r="BH214" s="342"/>
      <c r="BI214" s="342"/>
      <c r="BJ214" s="342"/>
      <c r="BK214" s="342"/>
      <c r="BL214" s="342"/>
      <c r="BM214" s="342"/>
      <c r="BN214" s="342"/>
      <c r="BO214" s="342"/>
      <c r="BP214" s="342"/>
      <c r="BQ214" s="1221"/>
      <c r="BR214" s="1222"/>
      <c r="BS214" s="1222"/>
      <c r="BT214" s="1222"/>
      <c r="BU214" s="1222"/>
      <c r="BV214" s="1222"/>
      <c r="BW214" s="1222"/>
      <c r="BX214" s="1222"/>
      <c r="BY214" s="1229"/>
      <c r="BZ214" s="1290"/>
      <c r="CA214" s="1291"/>
      <c r="CB214" s="1291"/>
      <c r="CC214" s="1291"/>
      <c r="CD214" s="1291"/>
      <c r="CE214" s="1291"/>
      <c r="CF214" s="1292"/>
    </row>
    <row r="215" spans="1:84" ht="5.25" customHeight="1">
      <c r="A215" s="921"/>
      <c r="B215" s="921"/>
      <c r="C215" s="921"/>
      <c r="D215" s="18"/>
      <c r="E215" s="374"/>
      <c r="F215" s="375"/>
      <c r="G215" s="375"/>
      <c r="H215" s="375"/>
      <c r="I215" s="375"/>
      <c r="J215" s="375"/>
      <c r="K215" s="376"/>
      <c r="L215" s="365"/>
      <c r="M215" s="366"/>
      <c r="N215" s="366"/>
      <c r="O215" s="366"/>
      <c r="P215" s="366"/>
      <c r="Q215" s="366"/>
      <c r="R215" s="366"/>
      <c r="S215" s="366"/>
      <c r="T215" s="366"/>
      <c r="U215" s="366"/>
      <c r="V215" s="366"/>
      <c r="W215" s="366"/>
      <c r="X215" s="366"/>
      <c r="Y215" s="366"/>
      <c r="Z215" s="366"/>
      <c r="AA215" s="366"/>
      <c r="AB215" s="366"/>
      <c r="AC215" s="366"/>
      <c r="AD215" s="367"/>
      <c r="AG215" s="337" t="str">
        <f>IF(データ!$B$209&lt;&gt;"",データ!$B$209,"")</f>
        <v/>
      </c>
      <c r="AH215" s="332"/>
      <c r="AI215" s="332"/>
      <c r="AJ215" s="332"/>
      <c r="AK215" s="332"/>
      <c r="AL215" s="332"/>
      <c r="AM215" s="332"/>
      <c r="AN215" s="332"/>
      <c r="AO215" s="332"/>
      <c r="AP215" s="332"/>
      <c r="AQ215" s="333"/>
      <c r="AR215" s="331" t="str">
        <f>IF(データ!$C$209&lt;&gt;"",データ!$C$209,"")</f>
        <v/>
      </c>
      <c r="AS215" s="332"/>
      <c r="AT215" s="332"/>
      <c r="AU215" s="332"/>
      <c r="AV215" s="332"/>
      <c r="AW215" s="332"/>
      <c r="AX215" s="332"/>
      <c r="AY215" s="332"/>
      <c r="AZ215" s="332"/>
      <c r="BA215" s="332"/>
      <c r="BB215" s="332"/>
      <c r="BC215" s="332"/>
      <c r="BD215" s="332"/>
      <c r="BE215" s="332"/>
      <c r="BF215" s="332"/>
      <c r="BG215" s="333"/>
      <c r="BH215" s="174" t="str">
        <f>IF(データ!$D$209&lt;&gt;"",IF(OR(データ!$D$209&lt;&gt;"0",データ!$E$209&lt;&gt;"0",データ!$F$209&lt;&gt;"0"),データ!$D$209,""),"")</f>
        <v/>
      </c>
      <c r="BI215" s="175"/>
      <c r="BJ215" s="175"/>
      <c r="BK215" s="175"/>
      <c r="BL215" s="175"/>
      <c r="BM215" s="175"/>
      <c r="BN215" s="175"/>
      <c r="BO215" s="175"/>
      <c r="BP215" s="178" t="s">
        <v>9</v>
      </c>
      <c r="BQ215" s="174" t="str">
        <f>IF(データ!$E$209&lt;&gt;"",IF(OR(データ!$D$209&lt;&gt;"0",データ!$E$209&lt;&gt;"0",データ!$F$209&lt;&gt;"0"),データ!$E$209,""),"")</f>
        <v/>
      </c>
      <c r="BR215" s="175"/>
      <c r="BS215" s="175"/>
      <c r="BT215" s="175"/>
      <c r="BU215" s="175"/>
      <c r="BV215" s="175"/>
      <c r="BW215" s="175"/>
      <c r="BX215" s="175"/>
      <c r="BY215" s="178" t="s">
        <v>9</v>
      </c>
      <c r="BZ215" s="174" t="str">
        <f>IF(データ!$F$209&lt;&gt;"",IF(OR(データ!$D$209&lt;&gt;"0",データ!$E$209&lt;&gt;"0",データ!$F$209&lt;&gt;"0"),データ!$F$209,""),"")</f>
        <v/>
      </c>
      <c r="CA215" s="175"/>
      <c r="CB215" s="175"/>
      <c r="CC215" s="175"/>
      <c r="CD215" s="175"/>
      <c r="CE215" s="175"/>
      <c r="CF215" s="172" t="s">
        <v>9</v>
      </c>
    </row>
    <row r="216" spans="1:84" ht="5.25" customHeight="1">
      <c r="A216" s="921"/>
      <c r="B216" s="921"/>
      <c r="C216" s="921"/>
      <c r="D216" s="18"/>
      <c r="E216" s="374"/>
      <c r="F216" s="375"/>
      <c r="G216" s="375"/>
      <c r="H216" s="375"/>
      <c r="I216" s="375"/>
      <c r="J216" s="375"/>
      <c r="K216" s="376"/>
      <c r="L216" s="365"/>
      <c r="M216" s="366"/>
      <c r="N216" s="366"/>
      <c r="O216" s="366"/>
      <c r="P216" s="366"/>
      <c r="Q216" s="366"/>
      <c r="R216" s="366"/>
      <c r="S216" s="366"/>
      <c r="T216" s="366"/>
      <c r="U216" s="366"/>
      <c r="V216" s="366"/>
      <c r="W216" s="366"/>
      <c r="X216" s="366"/>
      <c r="Y216" s="366"/>
      <c r="Z216" s="366"/>
      <c r="AA216" s="366"/>
      <c r="AB216" s="366"/>
      <c r="AC216" s="366"/>
      <c r="AD216" s="367"/>
      <c r="AG216" s="338"/>
      <c r="AH216" s="335"/>
      <c r="AI216" s="335"/>
      <c r="AJ216" s="335"/>
      <c r="AK216" s="335"/>
      <c r="AL216" s="335"/>
      <c r="AM216" s="335"/>
      <c r="AN216" s="335"/>
      <c r="AO216" s="335"/>
      <c r="AP216" s="335"/>
      <c r="AQ216" s="336"/>
      <c r="AR216" s="334"/>
      <c r="AS216" s="335"/>
      <c r="AT216" s="335"/>
      <c r="AU216" s="335"/>
      <c r="AV216" s="335"/>
      <c r="AW216" s="335"/>
      <c r="AX216" s="335"/>
      <c r="AY216" s="335"/>
      <c r="AZ216" s="335"/>
      <c r="BA216" s="335"/>
      <c r="BB216" s="335"/>
      <c r="BC216" s="335"/>
      <c r="BD216" s="335"/>
      <c r="BE216" s="335"/>
      <c r="BF216" s="335"/>
      <c r="BG216" s="336"/>
      <c r="BH216" s="176"/>
      <c r="BI216" s="177"/>
      <c r="BJ216" s="177"/>
      <c r="BK216" s="177"/>
      <c r="BL216" s="177"/>
      <c r="BM216" s="177"/>
      <c r="BN216" s="177"/>
      <c r="BO216" s="177"/>
      <c r="BP216" s="179"/>
      <c r="BQ216" s="176"/>
      <c r="BR216" s="177"/>
      <c r="BS216" s="177"/>
      <c r="BT216" s="177"/>
      <c r="BU216" s="177"/>
      <c r="BV216" s="177"/>
      <c r="BW216" s="177"/>
      <c r="BX216" s="177"/>
      <c r="BY216" s="179"/>
      <c r="BZ216" s="176"/>
      <c r="CA216" s="177"/>
      <c r="CB216" s="177"/>
      <c r="CC216" s="177"/>
      <c r="CD216" s="177"/>
      <c r="CE216" s="177"/>
      <c r="CF216" s="173"/>
    </row>
    <row r="217" spans="1:84" ht="5.25" customHeight="1">
      <c r="A217" s="921"/>
      <c r="B217" s="921"/>
      <c r="C217" s="921"/>
      <c r="D217" s="18"/>
      <c r="E217" s="374"/>
      <c r="F217" s="375"/>
      <c r="G217" s="375"/>
      <c r="H217" s="375"/>
      <c r="I217" s="375"/>
      <c r="J217" s="375"/>
      <c r="K217" s="376"/>
      <c r="L217" s="365"/>
      <c r="M217" s="366"/>
      <c r="N217" s="366"/>
      <c r="O217" s="366"/>
      <c r="P217" s="366"/>
      <c r="Q217" s="366"/>
      <c r="R217" s="366"/>
      <c r="S217" s="366"/>
      <c r="T217" s="366"/>
      <c r="U217" s="366"/>
      <c r="V217" s="366"/>
      <c r="W217" s="366"/>
      <c r="X217" s="366"/>
      <c r="Y217" s="366"/>
      <c r="Z217" s="366"/>
      <c r="AA217" s="366"/>
      <c r="AB217" s="366"/>
      <c r="AC217" s="366"/>
      <c r="AD217" s="367"/>
      <c r="AG217" s="338"/>
      <c r="AH217" s="335"/>
      <c r="AI217" s="335"/>
      <c r="AJ217" s="335"/>
      <c r="AK217" s="335"/>
      <c r="AL217" s="335"/>
      <c r="AM217" s="335"/>
      <c r="AN217" s="335"/>
      <c r="AO217" s="335"/>
      <c r="AP217" s="335"/>
      <c r="AQ217" s="336"/>
      <c r="AR217" s="334"/>
      <c r="AS217" s="335"/>
      <c r="AT217" s="335"/>
      <c r="AU217" s="335"/>
      <c r="AV217" s="335"/>
      <c r="AW217" s="335"/>
      <c r="AX217" s="335"/>
      <c r="AY217" s="335"/>
      <c r="AZ217" s="335"/>
      <c r="BA217" s="335"/>
      <c r="BB217" s="335"/>
      <c r="BC217" s="335"/>
      <c r="BD217" s="335"/>
      <c r="BE217" s="335"/>
      <c r="BF217" s="335"/>
      <c r="BG217" s="336"/>
      <c r="BH217" s="176"/>
      <c r="BI217" s="177"/>
      <c r="BJ217" s="177"/>
      <c r="BK217" s="177"/>
      <c r="BL217" s="177"/>
      <c r="BM217" s="177"/>
      <c r="BN217" s="177"/>
      <c r="BO217" s="177"/>
      <c r="BP217" s="179"/>
      <c r="BQ217" s="176"/>
      <c r="BR217" s="177"/>
      <c r="BS217" s="177"/>
      <c r="BT217" s="177"/>
      <c r="BU217" s="177"/>
      <c r="BV217" s="177"/>
      <c r="BW217" s="177"/>
      <c r="BX217" s="177"/>
      <c r="BY217" s="179"/>
      <c r="BZ217" s="176"/>
      <c r="CA217" s="177"/>
      <c r="CB217" s="177"/>
      <c r="CC217" s="177"/>
      <c r="CD217" s="177"/>
      <c r="CE217" s="177"/>
      <c r="CF217" s="173"/>
    </row>
    <row r="218" spans="1:84" ht="5.25" customHeight="1">
      <c r="A218" s="921"/>
      <c r="B218" s="921"/>
      <c r="C218" s="921"/>
      <c r="D218" s="18"/>
      <c r="E218" s="377"/>
      <c r="F218" s="378"/>
      <c r="G218" s="378"/>
      <c r="H218" s="378"/>
      <c r="I218" s="378"/>
      <c r="J218" s="378"/>
      <c r="K218" s="379"/>
      <c r="L218" s="368"/>
      <c r="M218" s="369"/>
      <c r="N218" s="369"/>
      <c r="O218" s="369"/>
      <c r="P218" s="369"/>
      <c r="Q218" s="369"/>
      <c r="R218" s="369"/>
      <c r="S218" s="369"/>
      <c r="T218" s="369"/>
      <c r="U218" s="369"/>
      <c r="V218" s="369"/>
      <c r="W218" s="369"/>
      <c r="X218" s="369"/>
      <c r="Y218" s="369"/>
      <c r="Z218" s="369"/>
      <c r="AA218" s="369"/>
      <c r="AB218" s="369"/>
      <c r="AC218" s="369"/>
      <c r="AD218" s="370"/>
      <c r="AG218" s="337" t="str">
        <f>IF(データ!$B$210&lt;&gt;"",データ!$B$210,"")</f>
        <v/>
      </c>
      <c r="AH218" s="332"/>
      <c r="AI218" s="332"/>
      <c r="AJ218" s="332"/>
      <c r="AK218" s="332"/>
      <c r="AL218" s="332"/>
      <c r="AM218" s="332"/>
      <c r="AN218" s="332"/>
      <c r="AO218" s="332"/>
      <c r="AP218" s="332"/>
      <c r="AQ218" s="333"/>
      <c r="AR218" s="331" t="str">
        <f>IF(データ!$C$210&lt;&gt;"",データ!$C$210,"")</f>
        <v/>
      </c>
      <c r="AS218" s="332"/>
      <c r="AT218" s="332"/>
      <c r="AU218" s="332"/>
      <c r="AV218" s="332"/>
      <c r="AW218" s="332"/>
      <c r="AX218" s="332"/>
      <c r="AY218" s="332"/>
      <c r="AZ218" s="332"/>
      <c r="BA218" s="332"/>
      <c r="BB218" s="332"/>
      <c r="BC218" s="332"/>
      <c r="BD218" s="332"/>
      <c r="BE218" s="332"/>
      <c r="BF218" s="332"/>
      <c r="BG218" s="333"/>
      <c r="BH218" s="174" t="str">
        <f>IF(データ!$D$210&lt;&gt;"",IF(OR(データ!$D$210&lt;&gt;"0",データ!$E$210&lt;&gt;"0",データ!$F$210&lt;&gt;"0"),データ!$D$210,""),"")</f>
        <v/>
      </c>
      <c r="BI218" s="175"/>
      <c r="BJ218" s="175"/>
      <c r="BK218" s="175"/>
      <c r="BL218" s="175"/>
      <c r="BM218" s="175"/>
      <c r="BN218" s="175"/>
      <c r="BO218" s="175"/>
      <c r="BP218" s="170"/>
      <c r="BQ218" s="174" t="str">
        <f>IF(データ!$E$210&lt;&gt;"",IF(OR(データ!$D$210&lt;&gt;"0",データ!$E$210&lt;&gt;"0",データ!$F$210&lt;&gt;"0"),データ!$E$210,""),"")</f>
        <v/>
      </c>
      <c r="BR218" s="175"/>
      <c r="BS218" s="175"/>
      <c r="BT218" s="175"/>
      <c r="BU218" s="175"/>
      <c r="BV218" s="175"/>
      <c r="BW218" s="175"/>
      <c r="BX218" s="175"/>
      <c r="BY218" s="170"/>
      <c r="BZ218" s="174" t="str">
        <f>IF(データ!$F$210&lt;&gt;"",IF(OR(データ!$D$210&lt;&gt;"0",データ!$E$210&lt;&gt;"0",データ!$F$210&lt;&gt;"0"),データ!$F$210,""),"")</f>
        <v/>
      </c>
      <c r="CA218" s="175"/>
      <c r="CB218" s="175"/>
      <c r="CC218" s="175"/>
      <c r="CD218" s="175"/>
      <c r="CE218" s="175"/>
      <c r="CF218" s="168"/>
    </row>
    <row r="219" spans="1:84" ht="5.25" customHeight="1">
      <c r="A219" s="921"/>
      <c r="B219" s="921"/>
      <c r="C219" s="921"/>
      <c r="D219" s="18"/>
      <c r="E219" s="1255" t="s">
        <v>158</v>
      </c>
      <c r="F219" s="1044"/>
      <c r="G219" s="1044"/>
      <c r="H219" s="1044"/>
      <c r="I219" s="1044"/>
      <c r="J219" s="1044"/>
      <c r="K219" s="1045"/>
      <c r="L219" s="1263" t="str">
        <f>IF(データ!$D$200&lt;&gt;"",データ!$D$200,"")</f>
        <v/>
      </c>
      <c r="M219" s="1264"/>
      <c r="N219" s="1264"/>
      <c r="O219" s="1264"/>
      <c r="P219" s="1264"/>
      <c r="Q219" s="1264"/>
      <c r="R219" s="1264"/>
      <c r="S219" s="1264"/>
      <c r="T219" s="1264"/>
      <c r="U219" s="1264"/>
      <c r="V219" s="1264"/>
      <c r="W219" s="1264"/>
      <c r="X219" s="1264"/>
      <c r="Y219" s="1264"/>
      <c r="Z219" s="1264"/>
      <c r="AA219" s="1264"/>
      <c r="AB219" s="1264"/>
      <c r="AC219" s="1264"/>
      <c r="AD219" s="1265"/>
      <c r="AG219" s="338"/>
      <c r="AH219" s="335"/>
      <c r="AI219" s="335"/>
      <c r="AJ219" s="335"/>
      <c r="AK219" s="335"/>
      <c r="AL219" s="335"/>
      <c r="AM219" s="335"/>
      <c r="AN219" s="335"/>
      <c r="AO219" s="335"/>
      <c r="AP219" s="335"/>
      <c r="AQ219" s="336"/>
      <c r="AR219" s="334"/>
      <c r="AS219" s="335"/>
      <c r="AT219" s="335"/>
      <c r="AU219" s="335"/>
      <c r="AV219" s="335"/>
      <c r="AW219" s="335"/>
      <c r="AX219" s="335"/>
      <c r="AY219" s="335"/>
      <c r="AZ219" s="335"/>
      <c r="BA219" s="335"/>
      <c r="BB219" s="335"/>
      <c r="BC219" s="335"/>
      <c r="BD219" s="335"/>
      <c r="BE219" s="335"/>
      <c r="BF219" s="335"/>
      <c r="BG219" s="336"/>
      <c r="BH219" s="176"/>
      <c r="BI219" s="177"/>
      <c r="BJ219" s="177"/>
      <c r="BK219" s="177"/>
      <c r="BL219" s="177"/>
      <c r="BM219" s="177"/>
      <c r="BN219" s="177"/>
      <c r="BO219" s="177"/>
      <c r="BP219" s="171"/>
      <c r="BQ219" s="176"/>
      <c r="BR219" s="177"/>
      <c r="BS219" s="177"/>
      <c r="BT219" s="177"/>
      <c r="BU219" s="177"/>
      <c r="BV219" s="177"/>
      <c r="BW219" s="177"/>
      <c r="BX219" s="177"/>
      <c r="BY219" s="171"/>
      <c r="BZ219" s="176"/>
      <c r="CA219" s="177"/>
      <c r="CB219" s="177"/>
      <c r="CC219" s="177"/>
      <c r="CD219" s="177"/>
      <c r="CE219" s="177"/>
      <c r="CF219" s="169"/>
    </row>
    <row r="220" spans="1:84" ht="5.25" customHeight="1">
      <c r="A220" s="921"/>
      <c r="B220" s="921"/>
      <c r="C220" s="921"/>
      <c r="D220" s="18"/>
      <c r="E220" s="341"/>
      <c r="F220" s="342"/>
      <c r="G220" s="342"/>
      <c r="H220" s="342"/>
      <c r="I220" s="342"/>
      <c r="J220" s="342"/>
      <c r="K220" s="1047"/>
      <c r="L220" s="1266"/>
      <c r="M220" s="1267"/>
      <c r="N220" s="1267"/>
      <c r="O220" s="1267"/>
      <c r="P220" s="1267"/>
      <c r="Q220" s="1267"/>
      <c r="R220" s="1267"/>
      <c r="S220" s="1267"/>
      <c r="T220" s="1267"/>
      <c r="U220" s="1267"/>
      <c r="V220" s="1267"/>
      <c r="W220" s="1267"/>
      <c r="X220" s="1267"/>
      <c r="Y220" s="1267"/>
      <c r="Z220" s="1267"/>
      <c r="AA220" s="1267"/>
      <c r="AB220" s="1267"/>
      <c r="AC220" s="1267"/>
      <c r="AD220" s="1268"/>
      <c r="AG220" s="338"/>
      <c r="AH220" s="335"/>
      <c r="AI220" s="335"/>
      <c r="AJ220" s="335"/>
      <c r="AK220" s="335"/>
      <c r="AL220" s="335"/>
      <c r="AM220" s="335"/>
      <c r="AN220" s="335"/>
      <c r="AO220" s="335"/>
      <c r="AP220" s="335"/>
      <c r="AQ220" s="336"/>
      <c r="AR220" s="334"/>
      <c r="AS220" s="335"/>
      <c r="AT220" s="335"/>
      <c r="AU220" s="335"/>
      <c r="AV220" s="335"/>
      <c r="AW220" s="335"/>
      <c r="AX220" s="335"/>
      <c r="AY220" s="335"/>
      <c r="AZ220" s="335"/>
      <c r="BA220" s="335"/>
      <c r="BB220" s="335"/>
      <c r="BC220" s="335"/>
      <c r="BD220" s="335"/>
      <c r="BE220" s="335"/>
      <c r="BF220" s="335"/>
      <c r="BG220" s="336"/>
      <c r="BH220" s="176"/>
      <c r="BI220" s="177"/>
      <c r="BJ220" s="177"/>
      <c r="BK220" s="177"/>
      <c r="BL220" s="177"/>
      <c r="BM220" s="177"/>
      <c r="BN220" s="177"/>
      <c r="BO220" s="177"/>
      <c r="BP220" s="171"/>
      <c r="BQ220" s="176"/>
      <c r="BR220" s="177"/>
      <c r="BS220" s="177"/>
      <c r="BT220" s="177"/>
      <c r="BU220" s="177"/>
      <c r="BV220" s="177"/>
      <c r="BW220" s="177"/>
      <c r="BX220" s="177"/>
      <c r="BY220" s="171"/>
      <c r="BZ220" s="176"/>
      <c r="CA220" s="177"/>
      <c r="CB220" s="177"/>
      <c r="CC220" s="177"/>
      <c r="CD220" s="177"/>
      <c r="CE220" s="177"/>
      <c r="CF220" s="169"/>
    </row>
    <row r="221" spans="1:84" ht="5.25" customHeight="1">
      <c r="A221" s="921"/>
      <c r="B221" s="921"/>
      <c r="C221" s="921"/>
      <c r="D221" s="18"/>
      <c r="E221" s="1256"/>
      <c r="F221" s="1222"/>
      <c r="G221" s="1222"/>
      <c r="H221" s="1222"/>
      <c r="I221" s="1222"/>
      <c r="J221" s="1222"/>
      <c r="K221" s="1229"/>
      <c r="L221" s="1269"/>
      <c r="M221" s="1270"/>
      <c r="N221" s="1270"/>
      <c r="O221" s="1270"/>
      <c r="P221" s="1270"/>
      <c r="Q221" s="1270"/>
      <c r="R221" s="1270"/>
      <c r="S221" s="1270"/>
      <c r="T221" s="1270"/>
      <c r="U221" s="1270"/>
      <c r="V221" s="1270"/>
      <c r="W221" s="1270"/>
      <c r="X221" s="1270"/>
      <c r="Y221" s="1270"/>
      <c r="Z221" s="1270"/>
      <c r="AA221" s="1270"/>
      <c r="AB221" s="1270"/>
      <c r="AC221" s="1270"/>
      <c r="AD221" s="1271"/>
      <c r="AG221" s="337" t="str">
        <f>IF(データ!$B$211&lt;&gt;"",データ!$B$211,"")</f>
        <v/>
      </c>
      <c r="AH221" s="332"/>
      <c r="AI221" s="332"/>
      <c r="AJ221" s="332"/>
      <c r="AK221" s="332"/>
      <c r="AL221" s="332"/>
      <c r="AM221" s="332"/>
      <c r="AN221" s="332"/>
      <c r="AO221" s="332"/>
      <c r="AP221" s="332"/>
      <c r="AQ221" s="333"/>
      <c r="AR221" s="331" t="str">
        <f>IF(データ!$C$211&lt;&gt;"",データ!$C$211,"")</f>
        <v/>
      </c>
      <c r="AS221" s="332"/>
      <c r="AT221" s="332"/>
      <c r="AU221" s="332"/>
      <c r="AV221" s="332"/>
      <c r="AW221" s="332"/>
      <c r="AX221" s="332"/>
      <c r="AY221" s="332"/>
      <c r="AZ221" s="332"/>
      <c r="BA221" s="332"/>
      <c r="BB221" s="332"/>
      <c r="BC221" s="332"/>
      <c r="BD221" s="332"/>
      <c r="BE221" s="332"/>
      <c r="BF221" s="332"/>
      <c r="BG221" s="333"/>
      <c r="BH221" s="174" t="str">
        <f>IF(データ!$D$211&lt;&gt;"",IF(OR(データ!$D$211&lt;&gt;"0",データ!$E$211&lt;&gt;"0",データ!$F$211&lt;&gt;"0"),データ!$D$211,""),"")</f>
        <v/>
      </c>
      <c r="BI221" s="175"/>
      <c r="BJ221" s="175"/>
      <c r="BK221" s="175"/>
      <c r="BL221" s="175"/>
      <c r="BM221" s="175"/>
      <c r="BN221" s="175"/>
      <c r="BO221" s="175"/>
      <c r="BP221" s="170"/>
      <c r="BQ221" s="174" t="str">
        <f>IF(データ!$E$211&lt;&gt;"",IF(OR(データ!$D$211&lt;&gt;"0",データ!$E$211&lt;&gt;"0",データ!$F$211&lt;&gt;"0"),データ!$E$211,""),"")</f>
        <v/>
      </c>
      <c r="BR221" s="175"/>
      <c r="BS221" s="175"/>
      <c r="BT221" s="175"/>
      <c r="BU221" s="175"/>
      <c r="BV221" s="175"/>
      <c r="BW221" s="175"/>
      <c r="BX221" s="175"/>
      <c r="BY221" s="170"/>
      <c r="BZ221" s="174" t="str">
        <f>IF(データ!$F$211&lt;&gt;"",IF(OR(データ!$D$211&lt;&gt;"0",データ!$E$211&lt;&gt;"0",データ!$F$211&lt;&gt;"0"),データ!$F$211,""),"")</f>
        <v/>
      </c>
      <c r="CA221" s="175"/>
      <c r="CB221" s="175"/>
      <c r="CC221" s="175"/>
      <c r="CD221" s="175"/>
      <c r="CE221" s="175"/>
      <c r="CF221" s="168"/>
    </row>
    <row r="222" spans="1:84" ht="5.25" customHeight="1">
      <c r="A222" s="921"/>
      <c r="B222" s="921"/>
      <c r="C222" s="921"/>
      <c r="D222" s="18"/>
      <c r="E222" s="1255" t="s">
        <v>159</v>
      </c>
      <c r="F222" s="1044"/>
      <c r="G222" s="1044"/>
      <c r="H222" s="1044"/>
      <c r="I222" s="1044"/>
      <c r="J222" s="1044"/>
      <c r="K222" s="1045"/>
      <c r="L222" s="1275" t="str">
        <f>IF(データ!$E$200&lt;&gt;"",データ!$E$200,"")</f>
        <v/>
      </c>
      <c r="M222" s="1276"/>
      <c r="N222" s="1276"/>
      <c r="O222" s="1276"/>
      <c r="P222" s="1276"/>
      <c r="Q222" s="1276"/>
      <c r="R222" s="1276"/>
      <c r="S222" s="1276"/>
      <c r="T222" s="1276"/>
      <c r="U222" s="1276"/>
      <c r="V222" s="1276"/>
      <c r="W222" s="1276"/>
      <c r="X222" s="1276"/>
      <c r="Y222" s="1276"/>
      <c r="Z222" s="1276"/>
      <c r="AA222" s="1276"/>
      <c r="AB222" s="1276"/>
      <c r="AC222" s="1276"/>
      <c r="AD222" s="1277"/>
      <c r="AG222" s="338"/>
      <c r="AH222" s="335"/>
      <c r="AI222" s="335"/>
      <c r="AJ222" s="335"/>
      <c r="AK222" s="335"/>
      <c r="AL222" s="335"/>
      <c r="AM222" s="335"/>
      <c r="AN222" s="335"/>
      <c r="AO222" s="335"/>
      <c r="AP222" s="335"/>
      <c r="AQ222" s="336"/>
      <c r="AR222" s="334"/>
      <c r="AS222" s="335"/>
      <c r="AT222" s="335"/>
      <c r="AU222" s="335"/>
      <c r="AV222" s="335"/>
      <c r="AW222" s="335"/>
      <c r="AX222" s="335"/>
      <c r="AY222" s="335"/>
      <c r="AZ222" s="335"/>
      <c r="BA222" s="335"/>
      <c r="BB222" s="335"/>
      <c r="BC222" s="335"/>
      <c r="BD222" s="335"/>
      <c r="BE222" s="335"/>
      <c r="BF222" s="335"/>
      <c r="BG222" s="336"/>
      <c r="BH222" s="176"/>
      <c r="BI222" s="177"/>
      <c r="BJ222" s="177"/>
      <c r="BK222" s="177"/>
      <c r="BL222" s="177"/>
      <c r="BM222" s="177"/>
      <c r="BN222" s="177"/>
      <c r="BO222" s="177"/>
      <c r="BP222" s="171"/>
      <c r="BQ222" s="176"/>
      <c r="BR222" s="177"/>
      <c r="BS222" s="177"/>
      <c r="BT222" s="177"/>
      <c r="BU222" s="177"/>
      <c r="BV222" s="177"/>
      <c r="BW222" s="177"/>
      <c r="BX222" s="177"/>
      <c r="BY222" s="171"/>
      <c r="BZ222" s="176"/>
      <c r="CA222" s="177"/>
      <c r="CB222" s="177"/>
      <c r="CC222" s="177"/>
      <c r="CD222" s="177"/>
      <c r="CE222" s="177"/>
      <c r="CF222" s="169"/>
    </row>
    <row r="223" spans="1:84" ht="5.25" customHeight="1">
      <c r="A223" s="921"/>
      <c r="B223" s="921"/>
      <c r="C223" s="921"/>
      <c r="D223" s="18"/>
      <c r="E223" s="341"/>
      <c r="F223" s="342"/>
      <c r="G223" s="342"/>
      <c r="H223" s="342"/>
      <c r="I223" s="342"/>
      <c r="J223" s="342"/>
      <c r="K223" s="1047"/>
      <c r="L223" s="1278"/>
      <c r="M223" s="1279"/>
      <c r="N223" s="1279"/>
      <c r="O223" s="1279"/>
      <c r="P223" s="1279"/>
      <c r="Q223" s="1279"/>
      <c r="R223" s="1279"/>
      <c r="S223" s="1279"/>
      <c r="T223" s="1279"/>
      <c r="U223" s="1279"/>
      <c r="V223" s="1279"/>
      <c r="W223" s="1279"/>
      <c r="X223" s="1279"/>
      <c r="Y223" s="1279"/>
      <c r="Z223" s="1279"/>
      <c r="AA223" s="1279"/>
      <c r="AB223" s="1279"/>
      <c r="AC223" s="1279"/>
      <c r="AD223" s="1280"/>
      <c r="AG223" s="338"/>
      <c r="AH223" s="335"/>
      <c r="AI223" s="335"/>
      <c r="AJ223" s="335"/>
      <c r="AK223" s="335"/>
      <c r="AL223" s="335"/>
      <c r="AM223" s="335"/>
      <c r="AN223" s="335"/>
      <c r="AO223" s="335"/>
      <c r="AP223" s="335"/>
      <c r="AQ223" s="336"/>
      <c r="AR223" s="334"/>
      <c r="AS223" s="335"/>
      <c r="AT223" s="335"/>
      <c r="AU223" s="335"/>
      <c r="AV223" s="335"/>
      <c r="AW223" s="335"/>
      <c r="AX223" s="335"/>
      <c r="AY223" s="335"/>
      <c r="AZ223" s="335"/>
      <c r="BA223" s="335"/>
      <c r="BB223" s="335"/>
      <c r="BC223" s="335"/>
      <c r="BD223" s="335"/>
      <c r="BE223" s="335"/>
      <c r="BF223" s="335"/>
      <c r="BG223" s="336"/>
      <c r="BH223" s="176"/>
      <c r="BI223" s="177"/>
      <c r="BJ223" s="177"/>
      <c r="BK223" s="177"/>
      <c r="BL223" s="177"/>
      <c r="BM223" s="177"/>
      <c r="BN223" s="177"/>
      <c r="BO223" s="177"/>
      <c r="BP223" s="171"/>
      <c r="BQ223" s="176"/>
      <c r="BR223" s="177"/>
      <c r="BS223" s="177"/>
      <c r="BT223" s="177"/>
      <c r="BU223" s="177"/>
      <c r="BV223" s="177"/>
      <c r="BW223" s="177"/>
      <c r="BX223" s="177"/>
      <c r="BY223" s="171"/>
      <c r="BZ223" s="180"/>
      <c r="CA223" s="181"/>
      <c r="CB223" s="181"/>
      <c r="CC223" s="181"/>
      <c r="CD223" s="181"/>
      <c r="CE223" s="181"/>
      <c r="CF223" s="169"/>
    </row>
    <row r="224" spans="1:84" ht="5.25" customHeight="1">
      <c r="A224" s="921"/>
      <c r="B224" s="921"/>
      <c r="C224" s="921"/>
      <c r="D224" s="18"/>
      <c r="E224" s="1256"/>
      <c r="F224" s="1222"/>
      <c r="G224" s="1222"/>
      <c r="H224" s="1222"/>
      <c r="I224" s="1222"/>
      <c r="J224" s="1222"/>
      <c r="K224" s="1229"/>
      <c r="L224" s="1281"/>
      <c r="M224" s="1282"/>
      <c r="N224" s="1282"/>
      <c r="O224" s="1282"/>
      <c r="P224" s="1282"/>
      <c r="Q224" s="1282"/>
      <c r="R224" s="1282"/>
      <c r="S224" s="1282"/>
      <c r="T224" s="1282"/>
      <c r="U224" s="1282"/>
      <c r="V224" s="1282"/>
      <c r="W224" s="1282"/>
      <c r="X224" s="1282"/>
      <c r="Y224" s="1282"/>
      <c r="Z224" s="1282"/>
      <c r="AA224" s="1282"/>
      <c r="AB224" s="1282"/>
      <c r="AC224" s="1282"/>
      <c r="AD224" s="1283"/>
      <c r="AG224" s="337" t="str">
        <f>IF(データ!$B$212&lt;&gt;"",データ!$B$212,"")</f>
        <v/>
      </c>
      <c r="AH224" s="332"/>
      <c r="AI224" s="332"/>
      <c r="AJ224" s="332"/>
      <c r="AK224" s="332"/>
      <c r="AL224" s="332"/>
      <c r="AM224" s="332"/>
      <c r="AN224" s="332"/>
      <c r="AO224" s="332"/>
      <c r="AP224" s="332"/>
      <c r="AQ224" s="333"/>
      <c r="AR224" s="331" t="str">
        <f>IF(データ!$C$212&lt;&gt;"",データ!$C$212,"")</f>
        <v/>
      </c>
      <c r="AS224" s="332"/>
      <c r="AT224" s="332"/>
      <c r="AU224" s="332"/>
      <c r="AV224" s="332"/>
      <c r="AW224" s="332"/>
      <c r="AX224" s="332"/>
      <c r="AY224" s="332"/>
      <c r="AZ224" s="332"/>
      <c r="BA224" s="332"/>
      <c r="BB224" s="332"/>
      <c r="BC224" s="332"/>
      <c r="BD224" s="332"/>
      <c r="BE224" s="332"/>
      <c r="BF224" s="332"/>
      <c r="BG224" s="333"/>
      <c r="BH224" s="174" t="str">
        <f>IF(データ!$D$212&lt;&gt;"",IF(OR(データ!$D$212&lt;&gt;"0",データ!$E$212&lt;&gt;"0",データ!$F$212&lt;&gt;"0"),データ!$D$212,""),"")</f>
        <v/>
      </c>
      <c r="BI224" s="175"/>
      <c r="BJ224" s="175"/>
      <c r="BK224" s="175"/>
      <c r="BL224" s="175"/>
      <c r="BM224" s="175"/>
      <c r="BN224" s="175"/>
      <c r="BO224" s="175"/>
      <c r="BP224" s="170"/>
      <c r="BQ224" s="174" t="str">
        <f>IF(データ!$E$212&lt;&gt;"",IF(OR(データ!$D$212&lt;&gt;"0",データ!$E$212&lt;&gt;"0",データ!$F$212&lt;&gt;"0"),データ!$E$212,""),"")</f>
        <v/>
      </c>
      <c r="BR224" s="175"/>
      <c r="BS224" s="175"/>
      <c r="BT224" s="175"/>
      <c r="BU224" s="175"/>
      <c r="BV224" s="175"/>
      <c r="BW224" s="175"/>
      <c r="BX224" s="175"/>
      <c r="BY224" s="170"/>
      <c r="BZ224" s="174" t="str">
        <f>IF(データ!$F$212&lt;&gt;"",IF(OR(データ!$D$212&lt;&gt;"0",データ!$E$212&lt;&gt;"0",データ!$F$212&lt;&gt;"0"),データ!$F$212,""),"")</f>
        <v/>
      </c>
      <c r="CA224" s="175"/>
      <c r="CB224" s="175"/>
      <c r="CC224" s="175"/>
      <c r="CD224" s="175"/>
      <c r="CE224" s="175"/>
      <c r="CF224" s="168"/>
    </row>
    <row r="225" spans="1:84" ht="5.25" customHeight="1">
      <c r="A225" s="921"/>
      <c r="B225" s="921"/>
      <c r="C225" s="921"/>
      <c r="D225" s="18"/>
      <c r="E225" s="1251" t="s">
        <v>160</v>
      </c>
      <c r="F225" s="372"/>
      <c r="G225" s="372"/>
      <c r="H225" s="372"/>
      <c r="I225" s="372"/>
      <c r="J225" s="372"/>
      <c r="K225" s="372"/>
      <c r="L225" s="372"/>
      <c r="M225" s="372"/>
      <c r="N225" s="372"/>
      <c r="O225" s="373"/>
      <c r="P225" s="174" t="str">
        <f>IF(データ!$F$200&lt;&gt;"",データ!$F$200,"")</f>
        <v/>
      </c>
      <c r="Q225" s="175"/>
      <c r="R225" s="175"/>
      <c r="S225" s="175"/>
      <c r="T225" s="175"/>
      <c r="U225" s="175"/>
      <c r="V225" s="175"/>
      <c r="W225" s="175"/>
      <c r="X225" s="175"/>
      <c r="Y225" s="175"/>
      <c r="Z225" s="175"/>
      <c r="AA225" s="175"/>
      <c r="AB225" s="175"/>
      <c r="AC225" s="175"/>
      <c r="AD225" s="172" t="s">
        <v>94</v>
      </c>
      <c r="AG225" s="338"/>
      <c r="AH225" s="335"/>
      <c r="AI225" s="335"/>
      <c r="AJ225" s="335"/>
      <c r="AK225" s="335"/>
      <c r="AL225" s="335"/>
      <c r="AM225" s="335"/>
      <c r="AN225" s="335"/>
      <c r="AO225" s="335"/>
      <c r="AP225" s="335"/>
      <c r="AQ225" s="336"/>
      <c r="AR225" s="334"/>
      <c r="AS225" s="335"/>
      <c r="AT225" s="335"/>
      <c r="AU225" s="335"/>
      <c r="AV225" s="335"/>
      <c r="AW225" s="335"/>
      <c r="AX225" s="335"/>
      <c r="AY225" s="335"/>
      <c r="AZ225" s="335"/>
      <c r="BA225" s="335"/>
      <c r="BB225" s="335"/>
      <c r="BC225" s="335"/>
      <c r="BD225" s="335"/>
      <c r="BE225" s="335"/>
      <c r="BF225" s="335"/>
      <c r="BG225" s="336"/>
      <c r="BH225" s="176"/>
      <c r="BI225" s="177"/>
      <c r="BJ225" s="177"/>
      <c r="BK225" s="177"/>
      <c r="BL225" s="177"/>
      <c r="BM225" s="177"/>
      <c r="BN225" s="177"/>
      <c r="BO225" s="177"/>
      <c r="BP225" s="171"/>
      <c r="BQ225" s="176"/>
      <c r="BR225" s="177"/>
      <c r="BS225" s="177"/>
      <c r="BT225" s="177"/>
      <c r="BU225" s="177"/>
      <c r="BV225" s="177"/>
      <c r="BW225" s="177"/>
      <c r="BX225" s="177"/>
      <c r="BY225" s="171"/>
      <c r="BZ225" s="176"/>
      <c r="CA225" s="177"/>
      <c r="CB225" s="177"/>
      <c r="CC225" s="177"/>
      <c r="CD225" s="177"/>
      <c r="CE225" s="177"/>
      <c r="CF225" s="169"/>
    </row>
    <row r="226" spans="1:84" ht="5.25" customHeight="1">
      <c r="A226" s="921"/>
      <c r="B226" s="921"/>
      <c r="C226" s="921"/>
      <c r="D226" s="18"/>
      <c r="E226" s="374"/>
      <c r="F226" s="375"/>
      <c r="G226" s="375"/>
      <c r="H226" s="375"/>
      <c r="I226" s="375"/>
      <c r="J226" s="375"/>
      <c r="K226" s="375"/>
      <c r="L226" s="375"/>
      <c r="M226" s="375"/>
      <c r="N226" s="375"/>
      <c r="O226" s="376"/>
      <c r="P226" s="176"/>
      <c r="Q226" s="177"/>
      <c r="R226" s="177"/>
      <c r="S226" s="177"/>
      <c r="T226" s="177"/>
      <c r="U226" s="177"/>
      <c r="V226" s="177"/>
      <c r="W226" s="177"/>
      <c r="X226" s="177"/>
      <c r="Y226" s="177"/>
      <c r="Z226" s="177"/>
      <c r="AA226" s="177"/>
      <c r="AB226" s="177"/>
      <c r="AC226" s="177"/>
      <c r="AD226" s="173"/>
      <c r="AG226" s="338"/>
      <c r="AH226" s="335"/>
      <c r="AI226" s="335"/>
      <c r="AJ226" s="335"/>
      <c r="AK226" s="335"/>
      <c r="AL226" s="335"/>
      <c r="AM226" s="335"/>
      <c r="AN226" s="335"/>
      <c r="AO226" s="335"/>
      <c r="AP226" s="335"/>
      <c r="AQ226" s="336"/>
      <c r="AR226" s="334"/>
      <c r="AS226" s="335"/>
      <c r="AT226" s="335"/>
      <c r="AU226" s="335"/>
      <c r="AV226" s="335"/>
      <c r="AW226" s="335"/>
      <c r="AX226" s="335"/>
      <c r="AY226" s="335"/>
      <c r="AZ226" s="335"/>
      <c r="BA226" s="335"/>
      <c r="BB226" s="335"/>
      <c r="BC226" s="335"/>
      <c r="BD226" s="335"/>
      <c r="BE226" s="335"/>
      <c r="BF226" s="335"/>
      <c r="BG226" s="336"/>
      <c r="BH226" s="176"/>
      <c r="BI226" s="177"/>
      <c r="BJ226" s="177"/>
      <c r="BK226" s="177"/>
      <c r="BL226" s="177"/>
      <c r="BM226" s="177"/>
      <c r="BN226" s="177"/>
      <c r="BO226" s="177"/>
      <c r="BP226" s="171"/>
      <c r="BQ226" s="176"/>
      <c r="BR226" s="177"/>
      <c r="BS226" s="177"/>
      <c r="BT226" s="177"/>
      <c r="BU226" s="177"/>
      <c r="BV226" s="177"/>
      <c r="BW226" s="177"/>
      <c r="BX226" s="177"/>
      <c r="BY226" s="171"/>
      <c r="BZ226" s="180"/>
      <c r="CA226" s="181"/>
      <c r="CB226" s="181"/>
      <c r="CC226" s="181"/>
      <c r="CD226" s="181"/>
      <c r="CE226" s="181"/>
      <c r="CF226" s="169"/>
    </row>
    <row r="227" spans="1:84" ht="5.25" customHeight="1" thickBot="1">
      <c r="A227" s="921"/>
      <c r="B227" s="921"/>
      <c r="C227" s="921"/>
      <c r="D227" s="18"/>
      <c r="E227" s="1252"/>
      <c r="F227" s="1253"/>
      <c r="G227" s="1253"/>
      <c r="H227" s="1253"/>
      <c r="I227" s="1253"/>
      <c r="J227" s="1253"/>
      <c r="K227" s="1253"/>
      <c r="L227" s="1253"/>
      <c r="M227" s="1253"/>
      <c r="N227" s="1253"/>
      <c r="O227" s="1254"/>
      <c r="P227" s="1122"/>
      <c r="Q227" s="1123"/>
      <c r="R227" s="1123"/>
      <c r="S227" s="1123"/>
      <c r="T227" s="1123"/>
      <c r="U227" s="1123"/>
      <c r="V227" s="1123"/>
      <c r="W227" s="1123"/>
      <c r="X227" s="1123"/>
      <c r="Y227" s="1123"/>
      <c r="Z227" s="1123"/>
      <c r="AA227" s="1123"/>
      <c r="AB227" s="1123"/>
      <c r="AC227" s="1123"/>
      <c r="AD227" s="1250"/>
      <c r="AG227" s="337" t="str">
        <f>IF(データ!$B$213&lt;&gt;"",データ!$B$213,"")</f>
        <v/>
      </c>
      <c r="AH227" s="332"/>
      <c r="AI227" s="332"/>
      <c r="AJ227" s="332"/>
      <c r="AK227" s="332"/>
      <c r="AL227" s="332"/>
      <c r="AM227" s="332"/>
      <c r="AN227" s="332"/>
      <c r="AO227" s="332"/>
      <c r="AP227" s="332"/>
      <c r="AQ227" s="333"/>
      <c r="AR227" s="331" t="str">
        <f>IF(データ!$C$213&lt;&gt;"",データ!$C$213,"")</f>
        <v/>
      </c>
      <c r="AS227" s="332"/>
      <c r="AT227" s="332"/>
      <c r="AU227" s="332"/>
      <c r="AV227" s="332"/>
      <c r="AW227" s="332"/>
      <c r="AX227" s="332"/>
      <c r="AY227" s="332"/>
      <c r="AZ227" s="332"/>
      <c r="BA227" s="332"/>
      <c r="BB227" s="332"/>
      <c r="BC227" s="332"/>
      <c r="BD227" s="332"/>
      <c r="BE227" s="332"/>
      <c r="BF227" s="332"/>
      <c r="BG227" s="333"/>
      <c r="BH227" s="174" t="str">
        <f>IF(データ!$D$213&lt;&gt;"",IF(OR(データ!$D$213&lt;&gt;"0",データ!$E$213&lt;&gt;"0",データ!$F$213&lt;&gt;"0"),データ!$D$213,""),"")</f>
        <v/>
      </c>
      <c r="BI227" s="175"/>
      <c r="BJ227" s="175"/>
      <c r="BK227" s="175"/>
      <c r="BL227" s="175"/>
      <c r="BM227" s="175"/>
      <c r="BN227" s="175"/>
      <c r="BO227" s="175"/>
      <c r="BP227" s="170"/>
      <c r="BQ227" s="174" t="str">
        <f>IF(データ!$E$213&lt;&gt;"",IF(OR(データ!$D$213&lt;&gt;"0",データ!$E$213&lt;&gt;"0",データ!$F$213&lt;&gt;"0"),データ!$E$213,""),"")</f>
        <v/>
      </c>
      <c r="BR227" s="175"/>
      <c r="BS227" s="175"/>
      <c r="BT227" s="175"/>
      <c r="BU227" s="175"/>
      <c r="BV227" s="175"/>
      <c r="BW227" s="175"/>
      <c r="BX227" s="175"/>
      <c r="BY227" s="170"/>
      <c r="BZ227" s="174" t="str">
        <f>IF(データ!$F$213&lt;&gt;"",IF(OR(データ!$D$213&lt;&gt;"0",データ!$E$213&lt;&gt;"0",データ!$F$213&lt;&gt;"0"),データ!$F$213,""),"")</f>
        <v/>
      </c>
      <c r="CA227" s="175"/>
      <c r="CB227" s="175"/>
      <c r="CC227" s="175"/>
      <c r="CD227" s="175"/>
      <c r="CE227" s="175"/>
      <c r="CF227" s="168"/>
    </row>
    <row r="228" spans="1:84" ht="5.25" customHeight="1">
      <c r="A228" s="921"/>
      <c r="B228" s="921"/>
      <c r="C228" s="921"/>
      <c r="D228" s="18"/>
      <c r="E228" s="1272" t="s">
        <v>161</v>
      </c>
      <c r="F228" s="1273"/>
      <c r="G228" s="1273"/>
      <c r="H228" s="1273"/>
      <c r="I228" s="1273"/>
      <c r="J228" s="1273"/>
      <c r="K228" s="1273"/>
      <c r="L228" s="1273"/>
      <c r="M228" s="1273"/>
      <c r="N228" s="1273"/>
      <c r="O228" s="1273"/>
      <c r="P228" s="1273"/>
      <c r="Q228" s="1273"/>
      <c r="R228" s="1274"/>
      <c r="S228" s="1236" t="str">
        <f>IF(データ!$B$201&lt;&gt;"",データ!$B$201,"")</f>
        <v/>
      </c>
      <c r="T228" s="1237"/>
      <c r="U228" s="1237"/>
      <c r="V228" s="1237"/>
      <c r="W228" s="1237"/>
      <c r="X228" s="1237"/>
      <c r="Y228" s="1237"/>
      <c r="Z228" s="1237"/>
      <c r="AA228" s="1237"/>
      <c r="AB228" s="1237"/>
      <c r="AC228" s="1237"/>
      <c r="AD228" s="1238"/>
      <c r="AG228" s="338"/>
      <c r="AH228" s="335"/>
      <c r="AI228" s="335"/>
      <c r="AJ228" s="335"/>
      <c r="AK228" s="335"/>
      <c r="AL228" s="335"/>
      <c r="AM228" s="335"/>
      <c r="AN228" s="335"/>
      <c r="AO228" s="335"/>
      <c r="AP228" s="335"/>
      <c r="AQ228" s="336"/>
      <c r="AR228" s="334"/>
      <c r="AS228" s="335"/>
      <c r="AT228" s="335"/>
      <c r="AU228" s="335"/>
      <c r="AV228" s="335"/>
      <c r="AW228" s="335"/>
      <c r="AX228" s="335"/>
      <c r="AY228" s="335"/>
      <c r="AZ228" s="335"/>
      <c r="BA228" s="335"/>
      <c r="BB228" s="335"/>
      <c r="BC228" s="335"/>
      <c r="BD228" s="335"/>
      <c r="BE228" s="335"/>
      <c r="BF228" s="335"/>
      <c r="BG228" s="336"/>
      <c r="BH228" s="176"/>
      <c r="BI228" s="177"/>
      <c r="BJ228" s="177"/>
      <c r="BK228" s="177"/>
      <c r="BL228" s="177"/>
      <c r="BM228" s="177"/>
      <c r="BN228" s="177"/>
      <c r="BO228" s="177"/>
      <c r="BP228" s="171"/>
      <c r="BQ228" s="176"/>
      <c r="BR228" s="177"/>
      <c r="BS228" s="177"/>
      <c r="BT228" s="177"/>
      <c r="BU228" s="177"/>
      <c r="BV228" s="177"/>
      <c r="BW228" s="177"/>
      <c r="BX228" s="177"/>
      <c r="BY228" s="171"/>
      <c r="BZ228" s="176"/>
      <c r="CA228" s="177"/>
      <c r="CB228" s="177"/>
      <c r="CC228" s="177"/>
      <c r="CD228" s="177"/>
      <c r="CE228" s="177"/>
      <c r="CF228" s="169"/>
    </row>
    <row r="229" spans="1:84" ht="5.25" customHeight="1">
      <c r="A229" s="921"/>
      <c r="B229" s="921"/>
      <c r="C229" s="921"/>
      <c r="D229" s="18"/>
      <c r="E229" s="374"/>
      <c r="F229" s="375"/>
      <c r="G229" s="375"/>
      <c r="H229" s="375"/>
      <c r="I229" s="375"/>
      <c r="J229" s="375"/>
      <c r="K229" s="375"/>
      <c r="L229" s="375"/>
      <c r="M229" s="375"/>
      <c r="N229" s="375"/>
      <c r="O229" s="375"/>
      <c r="P229" s="375"/>
      <c r="Q229" s="375"/>
      <c r="R229" s="376"/>
      <c r="S229" s="1239"/>
      <c r="T229" s="1240"/>
      <c r="U229" s="1240"/>
      <c r="V229" s="1240"/>
      <c r="W229" s="1240"/>
      <c r="X229" s="1240"/>
      <c r="Y229" s="1240"/>
      <c r="Z229" s="1240"/>
      <c r="AA229" s="1240"/>
      <c r="AB229" s="1240"/>
      <c r="AC229" s="1240"/>
      <c r="AD229" s="1241"/>
      <c r="AG229" s="338"/>
      <c r="AH229" s="335"/>
      <c r="AI229" s="335"/>
      <c r="AJ229" s="335"/>
      <c r="AK229" s="335"/>
      <c r="AL229" s="335"/>
      <c r="AM229" s="335"/>
      <c r="AN229" s="335"/>
      <c r="AO229" s="335"/>
      <c r="AP229" s="335"/>
      <c r="AQ229" s="336"/>
      <c r="AR229" s="334"/>
      <c r="AS229" s="335"/>
      <c r="AT229" s="335"/>
      <c r="AU229" s="335"/>
      <c r="AV229" s="335"/>
      <c r="AW229" s="335"/>
      <c r="AX229" s="335"/>
      <c r="AY229" s="335"/>
      <c r="AZ229" s="335"/>
      <c r="BA229" s="335"/>
      <c r="BB229" s="335"/>
      <c r="BC229" s="335"/>
      <c r="BD229" s="335"/>
      <c r="BE229" s="335"/>
      <c r="BF229" s="335"/>
      <c r="BG229" s="336"/>
      <c r="BH229" s="176"/>
      <c r="BI229" s="177"/>
      <c r="BJ229" s="177"/>
      <c r="BK229" s="177"/>
      <c r="BL229" s="177"/>
      <c r="BM229" s="177"/>
      <c r="BN229" s="177"/>
      <c r="BO229" s="177"/>
      <c r="BP229" s="171"/>
      <c r="BQ229" s="176"/>
      <c r="BR229" s="177"/>
      <c r="BS229" s="177"/>
      <c r="BT229" s="177"/>
      <c r="BU229" s="177"/>
      <c r="BV229" s="177"/>
      <c r="BW229" s="177"/>
      <c r="BX229" s="177"/>
      <c r="BY229" s="171"/>
      <c r="BZ229" s="180"/>
      <c r="CA229" s="181"/>
      <c r="CB229" s="181"/>
      <c r="CC229" s="181"/>
      <c r="CD229" s="181"/>
      <c r="CE229" s="181"/>
      <c r="CF229" s="169"/>
    </row>
    <row r="230" spans="1:84" ht="5.25" customHeight="1">
      <c r="A230" s="921"/>
      <c r="B230" s="921"/>
      <c r="C230" s="921"/>
      <c r="D230" s="18"/>
      <c r="E230" s="377"/>
      <c r="F230" s="378"/>
      <c r="G230" s="378"/>
      <c r="H230" s="378"/>
      <c r="I230" s="378"/>
      <c r="J230" s="378"/>
      <c r="K230" s="378"/>
      <c r="L230" s="378"/>
      <c r="M230" s="378"/>
      <c r="N230" s="378"/>
      <c r="O230" s="378"/>
      <c r="P230" s="378"/>
      <c r="Q230" s="378"/>
      <c r="R230" s="379"/>
      <c r="S230" s="1242"/>
      <c r="T230" s="1243"/>
      <c r="U230" s="1243"/>
      <c r="V230" s="1243"/>
      <c r="W230" s="1243"/>
      <c r="X230" s="1243"/>
      <c r="Y230" s="1243"/>
      <c r="Z230" s="1243"/>
      <c r="AA230" s="1243"/>
      <c r="AB230" s="1243"/>
      <c r="AC230" s="1243"/>
      <c r="AD230" s="1244"/>
      <c r="AG230" s="288" t="str">
        <f>IF(データ!$B$214&lt;&gt;"",データ!$B$214,"")</f>
        <v/>
      </c>
      <c r="AH230" s="289"/>
      <c r="AI230" s="289"/>
      <c r="AJ230" s="289"/>
      <c r="AK230" s="289"/>
      <c r="AL230" s="289"/>
      <c r="AM230" s="289"/>
      <c r="AN230" s="289"/>
      <c r="AO230" s="289"/>
      <c r="AP230" s="289"/>
      <c r="AQ230" s="290"/>
      <c r="AR230" s="380" t="str">
        <f>IF(データ!$C$214&lt;&gt;"",データ!$C$214,"")</f>
        <v/>
      </c>
      <c r="AS230" s="289"/>
      <c r="AT230" s="289"/>
      <c r="AU230" s="289"/>
      <c r="AV230" s="289"/>
      <c r="AW230" s="289"/>
      <c r="AX230" s="289"/>
      <c r="AY230" s="289"/>
      <c r="AZ230" s="289"/>
      <c r="BA230" s="289"/>
      <c r="BB230" s="289"/>
      <c r="BC230" s="289"/>
      <c r="BD230" s="289"/>
      <c r="BE230" s="289"/>
      <c r="BF230" s="289"/>
      <c r="BG230" s="290"/>
      <c r="BH230" s="1224" t="str">
        <f>IF(データ!$D$214&lt;&gt;"",IF(OR(データ!$D$214&lt;&gt;"0",データ!$E$214&lt;&gt;"0",データ!$F$214&lt;&gt;"0"),データ!$D$214,""),"")</f>
        <v/>
      </c>
      <c r="BI230" s="1225"/>
      <c r="BJ230" s="1225"/>
      <c r="BK230" s="1225"/>
      <c r="BL230" s="1225"/>
      <c r="BM230" s="1225"/>
      <c r="BN230" s="1225"/>
      <c r="BO230" s="1225"/>
      <c r="BP230" s="1226"/>
      <c r="BQ230" s="1224" t="str">
        <f>IF(データ!$E$214&lt;&gt;"",IF(OR(データ!$D$214&lt;&gt;"0",データ!$E$214&lt;&gt;"0",データ!$F$214&lt;&gt;"0"),データ!$E$214,""),"")</f>
        <v/>
      </c>
      <c r="BR230" s="1225"/>
      <c r="BS230" s="1225"/>
      <c r="BT230" s="1225"/>
      <c r="BU230" s="1225"/>
      <c r="BV230" s="1225"/>
      <c r="BW230" s="1225"/>
      <c r="BX230" s="1225"/>
      <c r="BY230" s="1226"/>
      <c r="BZ230" s="1224" t="str">
        <f>IF(データ!$F$214&lt;&gt;"",IF(OR(データ!$D$214&lt;&gt;"0",データ!$E$214&lt;&gt;"0",データ!$F$214&lt;&gt;"0"),データ!$F$214,""),"")</f>
        <v/>
      </c>
      <c r="CA230" s="1225"/>
      <c r="CB230" s="1225"/>
      <c r="CC230" s="1225"/>
      <c r="CD230" s="1225"/>
      <c r="CE230" s="1225"/>
      <c r="CF230" s="1227"/>
    </row>
    <row r="231" spans="1:84" ht="5.25" customHeight="1">
      <c r="A231" s="921"/>
      <c r="B231" s="921"/>
      <c r="C231" s="921"/>
      <c r="D231" s="18"/>
      <c r="E231" s="371" t="s">
        <v>157</v>
      </c>
      <c r="F231" s="372"/>
      <c r="G231" s="372"/>
      <c r="H231" s="372"/>
      <c r="I231" s="372"/>
      <c r="J231" s="372"/>
      <c r="K231" s="373"/>
      <c r="L231" s="362" t="str">
        <f>IF(データ!$C$201&lt;&gt;"",データ!$C$201,"")</f>
        <v/>
      </c>
      <c r="M231" s="363"/>
      <c r="N231" s="363"/>
      <c r="O231" s="363"/>
      <c r="P231" s="363"/>
      <c r="Q231" s="363"/>
      <c r="R231" s="363"/>
      <c r="S231" s="363"/>
      <c r="T231" s="363"/>
      <c r="U231" s="363"/>
      <c r="V231" s="363"/>
      <c r="W231" s="363"/>
      <c r="X231" s="363"/>
      <c r="Y231" s="363"/>
      <c r="Z231" s="363"/>
      <c r="AA231" s="363"/>
      <c r="AB231" s="363"/>
      <c r="AC231" s="363"/>
      <c r="AD231" s="364"/>
      <c r="AG231" s="288"/>
      <c r="AH231" s="289"/>
      <c r="AI231" s="289"/>
      <c r="AJ231" s="289"/>
      <c r="AK231" s="289"/>
      <c r="AL231" s="289"/>
      <c r="AM231" s="289"/>
      <c r="AN231" s="289"/>
      <c r="AO231" s="289"/>
      <c r="AP231" s="289"/>
      <c r="AQ231" s="290"/>
      <c r="AR231" s="380"/>
      <c r="AS231" s="289"/>
      <c r="AT231" s="289"/>
      <c r="AU231" s="289"/>
      <c r="AV231" s="289"/>
      <c r="AW231" s="289"/>
      <c r="AX231" s="289"/>
      <c r="AY231" s="289"/>
      <c r="AZ231" s="289"/>
      <c r="BA231" s="289"/>
      <c r="BB231" s="289"/>
      <c r="BC231" s="289"/>
      <c r="BD231" s="289"/>
      <c r="BE231" s="289"/>
      <c r="BF231" s="289"/>
      <c r="BG231" s="290"/>
      <c r="BH231" s="1224"/>
      <c r="BI231" s="1225"/>
      <c r="BJ231" s="1225"/>
      <c r="BK231" s="1225"/>
      <c r="BL231" s="1225"/>
      <c r="BM231" s="1225"/>
      <c r="BN231" s="1225"/>
      <c r="BO231" s="1225"/>
      <c r="BP231" s="1226"/>
      <c r="BQ231" s="1224"/>
      <c r="BR231" s="1225"/>
      <c r="BS231" s="1225"/>
      <c r="BT231" s="1225"/>
      <c r="BU231" s="1225"/>
      <c r="BV231" s="1225"/>
      <c r="BW231" s="1225"/>
      <c r="BX231" s="1225"/>
      <c r="BY231" s="1226"/>
      <c r="BZ231" s="1224"/>
      <c r="CA231" s="1225"/>
      <c r="CB231" s="1225"/>
      <c r="CC231" s="1225"/>
      <c r="CD231" s="1225"/>
      <c r="CE231" s="1225"/>
      <c r="CF231" s="1227"/>
    </row>
    <row r="232" spans="1:84" ht="5.25" customHeight="1">
      <c r="A232" s="921"/>
      <c r="B232" s="921"/>
      <c r="C232" s="921"/>
      <c r="D232" s="18"/>
      <c r="E232" s="374"/>
      <c r="F232" s="375"/>
      <c r="G232" s="375"/>
      <c r="H232" s="375"/>
      <c r="I232" s="375"/>
      <c r="J232" s="375"/>
      <c r="K232" s="376"/>
      <c r="L232" s="365"/>
      <c r="M232" s="366"/>
      <c r="N232" s="366"/>
      <c r="O232" s="366"/>
      <c r="P232" s="366"/>
      <c r="Q232" s="366"/>
      <c r="R232" s="366"/>
      <c r="S232" s="366"/>
      <c r="T232" s="366"/>
      <c r="U232" s="366"/>
      <c r="V232" s="366"/>
      <c r="W232" s="366"/>
      <c r="X232" s="366"/>
      <c r="Y232" s="366"/>
      <c r="Z232" s="366"/>
      <c r="AA232" s="366"/>
      <c r="AB232" s="366"/>
      <c r="AC232" s="366"/>
      <c r="AD232" s="367"/>
      <c r="AG232" s="288"/>
      <c r="AH232" s="289"/>
      <c r="AI232" s="289"/>
      <c r="AJ232" s="289"/>
      <c r="AK232" s="289"/>
      <c r="AL232" s="289"/>
      <c r="AM232" s="289"/>
      <c r="AN232" s="289"/>
      <c r="AO232" s="289"/>
      <c r="AP232" s="289"/>
      <c r="AQ232" s="290"/>
      <c r="AR232" s="380"/>
      <c r="AS232" s="289"/>
      <c r="AT232" s="289"/>
      <c r="AU232" s="289"/>
      <c r="AV232" s="289"/>
      <c r="AW232" s="289"/>
      <c r="AX232" s="289"/>
      <c r="AY232" s="289"/>
      <c r="AZ232" s="289"/>
      <c r="BA232" s="289"/>
      <c r="BB232" s="289"/>
      <c r="BC232" s="289"/>
      <c r="BD232" s="289"/>
      <c r="BE232" s="289"/>
      <c r="BF232" s="289"/>
      <c r="BG232" s="290"/>
      <c r="BH232" s="1224"/>
      <c r="BI232" s="1225"/>
      <c r="BJ232" s="1225"/>
      <c r="BK232" s="1225"/>
      <c r="BL232" s="1225"/>
      <c r="BM232" s="1225"/>
      <c r="BN232" s="1225"/>
      <c r="BO232" s="1225"/>
      <c r="BP232" s="1226"/>
      <c r="BQ232" s="1224"/>
      <c r="BR232" s="1225"/>
      <c r="BS232" s="1225"/>
      <c r="BT232" s="1225"/>
      <c r="BU232" s="1225"/>
      <c r="BV232" s="1225"/>
      <c r="BW232" s="1225"/>
      <c r="BX232" s="1225"/>
      <c r="BY232" s="1226"/>
      <c r="BZ232" s="1224"/>
      <c r="CA232" s="1225"/>
      <c r="CB232" s="1225"/>
      <c r="CC232" s="1225"/>
      <c r="CD232" s="1225"/>
      <c r="CE232" s="1225"/>
      <c r="CF232" s="1227"/>
    </row>
    <row r="233" spans="1:84" ht="5.25" customHeight="1">
      <c r="A233" s="921"/>
      <c r="B233" s="921"/>
      <c r="C233" s="921"/>
      <c r="D233" s="18"/>
      <c r="E233" s="374"/>
      <c r="F233" s="375"/>
      <c r="G233" s="375"/>
      <c r="H233" s="375"/>
      <c r="I233" s="375"/>
      <c r="J233" s="375"/>
      <c r="K233" s="376"/>
      <c r="L233" s="365"/>
      <c r="M233" s="366"/>
      <c r="N233" s="366"/>
      <c r="O233" s="366"/>
      <c r="P233" s="366"/>
      <c r="Q233" s="366"/>
      <c r="R233" s="366"/>
      <c r="S233" s="366"/>
      <c r="T233" s="366"/>
      <c r="U233" s="366"/>
      <c r="V233" s="366"/>
      <c r="W233" s="366"/>
      <c r="X233" s="366"/>
      <c r="Y233" s="366"/>
      <c r="Z233" s="366"/>
      <c r="AA233" s="366"/>
      <c r="AB233" s="366"/>
      <c r="AC233" s="366"/>
      <c r="AD233" s="367"/>
      <c r="AG233" s="288" t="str">
        <f>IF(データ!$B$215&lt;&gt;"",データ!$B$215,"")</f>
        <v/>
      </c>
      <c r="AH233" s="289"/>
      <c r="AI233" s="289"/>
      <c r="AJ233" s="289"/>
      <c r="AK233" s="289"/>
      <c r="AL233" s="289"/>
      <c r="AM233" s="289"/>
      <c r="AN233" s="289"/>
      <c r="AO233" s="289"/>
      <c r="AP233" s="289"/>
      <c r="AQ233" s="290"/>
      <c r="AR233" s="380" t="str">
        <f>IF(データ!$C$215&lt;&gt;"",データ!$C$215,"")</f>
        <v/>
      </c>
      <c r="AS233" s="289"/>
      <c r="AT233" s="289"/>
      <c r="AU233" s="289"/>
      <c r="AV233" s="289"/>
      <c r="AW233" s="289"/>
      <c r="AX233" s="289"/>
      <c r="AY233" s="289"/>
      <c r="AZ233" s="289"/>
      <c r="BA233" s="289"/>
      <c r="BB233" s="289"/>
      <c r="BC233" s="289"/>
      <c r="BD233" s="289"/>
      <c r="BE233" s="289"/>
      <c r="BF233" s="289"/>
      <c r="BG233" s="290"/>
      <c r="BH233" s="1224" t="str">
        <f>IF(データ!$D$215&lt;&gt;"",IF(OR(データ!$D$215&lt;&gt;"0",データ!$E$215&lt;&gt;"0",データ!$F$215&lt;&gt;"0"),データ!$D$215,""),"")</f>
        <v/>
      </c>
      <c r="BI233" s="1225"/>
      <c r="BJ233" s="1225"/>
      <c r="BK233" s="1225"/>
      <c r="BL233" s="1225"/>
      <c r="BM233" s="1225"/>
      <c r="BN233" s="1225"/>
      <c r="BO233" s="1225"/>
      <c r="BP233" s="1226"/>
      <c r="BQ233" s="1224" t="str">
        <f>IF(データ!$E$215&lt;&gt;"",IF(OR(データ!$D$215&lt;&gt;"0",データ!$E$215&lt;&gt;"0",データ!$F$215&lt;&gt;"0"),データ!$E$215,""),"")</f>
        <v/>
      </c>
      <c r="BR233" s="1225"/>
      <c r="BS233" s="1225"/>
      <c r="BT233" s="1225"/>
      <c r="BU233" s="1225"/>
      <c r="BV233" s="1225"/>
      <c r="BW233" s="1225"/>
      <c r="BX233" s="1225"/>
      <c r="BY233" s="1226"/>
      <c r="BZ233" s="1224" t="str">
        <f>IF(データ!$F$215&lt;&gt;"",IF(OR(データ!$D$215&lt;&gt;"0",データ!$E$215&lt;&gt;"0",データ!$F$215&lt;&gt;"0"),データ!$F$215,""),"")</f>
        <v/>
      </c>
      <c r="CA233" s="1225"/>
      <c r="CB233" s="1225"/>
      <c r="CC233" s="1225"/>
      <c r="CD233" s="1225"/>
      <c r="CE233" s="1225"/>
      <c r="CF233" s="1227"/>
    </row>
    <row r="234" spans="1:84" ht="5.25" customHeight="1">
      <c r="A234" s="921"/>
      <c r="B234" s="921"/>
      <c r="C234" s="921"/>
      <c r="D234" s="18"/>
      <c r="E234" s="374"/>
      <c r="F234" s="375"/>
      <c r="G234" s="375"/>
      <c r="H234" s="375"/>
      <c r="I234" s="375"/>
      <c r="J234" s="375"/>
      <c r="K234" s="376"/>
      <c r="L234" s="365"/>
      <c r="M234" s="366"/>
      <c r="N234" s="366"/>
      <c r="O234" s="366"/>
      <c r="P234" s="366"/>
      <c r="Q234" s="366"/>
      <c r="R234" s="366"/>
      <c r="S234" s="366"/>
      <c r="T234" s="366"/>
      <c r="U234" s="366"/>
      <c r="V234" s="366"/>
      <c r="W234" s="366"/>
      <c r="X234" s="366"/>
      <c r="Y234" s="366"/>
      <c r="Z234" s="366"/>
      <c r="AA234" s="366"/>
      <c r="AB234" s="366"/>
      <c r="AC234" s="366"/>
      <c r="AD234" s="367"/>
      <c r="AG234" s="288"/>
      <c r="AH234" s="289"/>
      <c r="AI234" s="289"/>
      <c r="AJ234" s="289"/>
      <c r="AK234" s="289"/>
      <c r="AL234" s="289"/>
      <c r="AM234" s="289"/>
      <c r="AN234" s="289"/>
      <c r="AO234" s="289"/>
      <c r="AP234" s="289"/>
      <c r="AQ234" s="290"/>
      <c r="AR234" s="380"/>
      <c r="AS234" s="289"/>
      <c r="AT234" s="289"/>
      <c r="AU234" s="289"/>
      <c r="AV234" s="289"/>
      <c r="AW234" s="289"/>
      <c r="AX234" s="289"/>
      <c r="AY234" s="289"/>
      <c r="AZ234" s="289"/>
      <c r="BA234" s="289"/>
      <c r="BB234" s="289"/>
      <c r="BC234" s="289"/>
      <c r="BD234" s="289"/>
      <c r="BE234" s="289"/>
      <c r="BF234" s="289"/>
      <c r="BG234" s="290"/>
      <c r="BH234" s="1224"/>
      <c r="BI234" s="1225"/>
      <c r="BJ234" s="1225"/>
      <c r="BK234" s="1225"/>
      <c r="BL234" s="1225"/>
      <c r="BM234" s="1225"/>
      <c r="BN234" s="1225"/>
      <c r="BO234" s="1225"/>
      <c r="BP234" s="1226"/>
      <c r="BQ234" s="1224"/>
      <c r="BR234" s="1225"/>
      <c r="BS234" s="1225"/>
      <c r="BT234" s="1225"/>
      <c r="BU234" s="1225"/>
      <c r="BV234" s="1225"/>
      <c r="BW234" s="1225"/>
      <c r="BX234" s="1225"/>
      <c r="BY234" s="1226"/>
      <c r="BZ234" s="1224"/>
      <c r="CA234" s="1225"/>
      <c r="CB234" s="1225"/>
      <c r="CC234" s="1225"/>
      <c r="CD234" s="1225"/>
      <c r="CE234" s="1225"/>
      <c r="CF234" s="1227"/>
    </row>
    <row r="235" spans="1:84" ht="5.25" customHeight="1" thickBot="1">
      <c r="A235" s="921"/>
      <c r="B235" s="921"/>
      <c r="C235" s="921"/>
      <c r="D235" s="18"/>
      <c r="E235" s="377"/>
      <c r="F235" s="378"/>
      <c r="G235" s="378"/>
      <c r="H235" s="378"/>
      <c r="I235" s="378"/>
      <c r="J235" s="378"/>
      <c r="K235" s="379"/>
      <c r="L235" s="368"/>
      <c r="M235" s="369"/>
      <c r="N235" s="369"/>
      <c r="O235" s="369"/>
      <c r="P235" s="369"/>
      <c r="Q235" s="369"/>
      <c r="R235" s="369"/>
      <c r="S235" s="369"/>
      <c r="T235" s="369"/>
      <c r="U235" s="369"/>
      <c r="V235" s="369"/>
      <c r="W235" s="369"/>
      <c r="X235" s="369"/>
      <c r="Y235" s="369"/>
      <c r="Z235" s="369"/>
      <c r="AA235" s="369"/>
      <c r="AB235" s="369"/>
      <c r="AC235" s="369"/>
      <c r="AD235" s="370"/>
      <c r="AG235" s="291"/>
      <c r="AH235" s="292"/>
      <c r="AI235" s="292"/>
      <c r="AJ235" s="292"/>
      <c r="AK235" s="292"/>
      <c r="AL235" s="292"/>
      <c r="AM235" s="292"/>
      <c r="AN235" s="292"/>
      <c r="AO235" s="292"/>
      <c r="AP235" s="292"/>
      <c r="AQ235" s="293"/>
      <c r="AR235" s="381"/>
      <c r="AS235" s="292"/>
      <c r="AT235" s="292"/>
      <c r="AU235" s="292"/>
      <c r="AV235" s="292"/>
      <c r="AW235" s="292"/>
      <c r="AX235" s="292"/>
      <c r="AY235" s="292"/>
      <c r="AZ235" s="292"/>
      <c r="BA235" s="292"/>
      <c r="BB235" s="292"/>
      <c r="BC235" s="292"/>
      <c r="BD235" s="292"/>
      <c r="BE235" s="292"/>
      <c r="BF235" s="292"/>
      <c r="BG235" s="293"/>
      <c r="BH235" s="1230"/>
      <c r="BI235" s="1231"/>
      <c r="BJ235" s="1231"/>
      <c r="BK235" s="1231"/>
      <c r="BL235" s="1231"/>
      <c r="BM235" s="1231"/>
      <c r="BN235" s="1231"/>
      <c r="BO235" s="1231"/>
      <c r="BP235" s="1232"/>
      <c r="BQ235" s="1230"/>
      <c r="BR235" s="1231"/>
      <c r="BS235" s="1231"/>
      <c r="BT235" s="1231"/>
      <c r="BU235" s="1231"/>
      <c r="BV235" s="1231"/>
      <c r="BW235" s="1231"/>
      <c r="BX235" s="1231"/>
      <c r="BY235" s="1232"/>
      <c r="BZ235" s="1230"/>
      <c r="CA235" s="1231"/>
      <c r="CB235" s="1231"/>
      <c r="CC235" s="1231"/>
      <c r="CD235" s="1231"/>
      <c r="CE235" s="1231"/>
      <c r="CF235" s="1233"/>
    </row>
    <row r="236" spans="1:84" ht="5.25" customHeight="1">
      <c r="A236" s="921"/>
      <c r="B236" s="921"/>
      <c r="C236" s="921"/>
      <c r="D236" s="18"/>
      <c r="E236" s="1255" t="s">
        <v>158</v>
      </c>
      <c r="F236" s="1044"/>
      <c r="G236" s="1044"/>
      <c r="H236" s="1044"/>
      <c r="I236" s="1044"/>
      <c r="J236" s="1044"/>
      <c r="K236" s="1045"/>
      <c r="L236" s="1263" t="str">
        <f>IF(データ!$D$201&lt;&gt;"",データ!$D$201,"")</f>
        <v/>
      </c>
      <c r="M236" s="1264"/>
      <c r="N236" s="1264"/>
      <c r="O236" s="1264"/>
      <c r="P236" s="1264"/>
      <c r="Q236" s="1264"/>
      <c r="R236" s="1264"/>
      <c r="S236" s="1264"/>
      <c r="T236" s="1264"/>
      <c r="U236" s="1264"/>
      <c r="V236" s="1264"/>
      <c r="W236" s="1264"/>
      <c r="X236" s="1264"/>
      <c r="Y236" s="1264"/>
      <c r="Z236" s="1264"/>
      <c r="AA236" s="1264"/>
      <c r="AB236" s="1264"/>
      <c r="AC236" s="1264"/>
      <c r="AD236" s="1265"/>
    </row>
    <row r="237" spans="1:84" ht="5.25" customHeight="1">
      <c r="A237" s="921"/>
      <c r="B237" s="921"/>
      <c r="C237" s="921"/>
      <c r="D237" s="18"/>
      <c r="E237" s="341"/>
      <c r="F237" s="342"/>
      <c r="G237" s="342"/>
      <c r="H237" s="342"/>
      <c r="I237" s="342"/>
      <c r="J237" s="342"/>
      <c r="K237" s="1047"/>
      <c r="L237" s="1266"/>
      <c r="M237" s="1267"/>
      <c r="N237" s="1267"/>
      <c r="O237" s="1267"/>
      <c r="P237" s="1267"/>
      <c r="Q237" s="1267"/>
      <c r="R237" s="1267"/>
      <c r="S237" s="1267"/>
      <c r="T237" s="1267"/>
      <c r="U237" s="1267"/>
      <c r="V237" s="1267"/>
      <c r="W237" s="1267"/>
      <c r="X237" s="1267"/>
      <c r="Y237" s="1267"/>
      <c r="Z237" s="1267"/>
      <c r="AA237" s="1267"/>
      <c r="AB237" s="1267"/>
      <c r="AC237" s="1267"/>
      <c r="AD237" s="1268"/>
      <c r="AE237" s="18"/>
      <c r="AF237" s="18"/>
      <c r="AG237" s="394" t="s">
        <v>491</v>
      </c>
      <c r="AH237" s="394"/>
      <c r="AI237" s="394"/>
      <c r="AJ237" s="394"/>
      <c r="AK237" s="394"/>
      <c r="AL237" s="394"/>
      <c r="AM237" s="394"/>
      <c r="AN237" s="394"/>
      <c r="AO237" s="394"/>
      <c r="AP237" s="394"/>
      <c r="AQ237" s="394"/>
      <c r="AR237" s="394"/>
      <c r="AS237" s="394"/>
      <c r="AT237" s="394"/>
      <c r="AU237" s="394"/>
      <c r="AV237" s="394"/>
      <c r="AW237" s="394"/>
      <c r="AX237" s="394"/>
      <c r="AY237" s="394"/>
      <c r="AZ237" s="18"/>
      <c r="BA237" s="18"/>
      <c r="BB237" s="18"/>
      <c r="BC237" s="18"/>
      <c r="BD237" s="18"/>
      <c r="BE237" s="18"/>
      <c r="BF237" s="18"/>
      <c r="BG237" s="18"/>
      <c r="BH237" s="18"/>
      <c r="BI237" s="18"/>
      <c r="BJ237" s="18"/>
      <c r="BK237" s="18"/>
      <c r="BL237" s="18"/>
      <c r="BM237" s="18"/>
      <c r="BN237" s="18"/>
      <c r="BO237" s="18"/>
      <c r="BP237" s="18"/>
      <c r="BQ237" s="18"/>
      <c r="BR237" s="18"/>
      <c r="BS237" s="18"/>
      <c r="BT237" s="18"/>
      <c r="BU237" s="18"/>
      <c r="BV237" s="18"/>
      <c r="BW237" s="18"/>
      <c r="BX237" s="18"/>
      <c r="BY237" s="18"/>
      <c r="BZ237" s="18"/>
      <c r="CA237" s="18"/>
      <c r="CB237" s="18"/>
      <c r="CC237" s="38"/>
      <c r="CD237" s="26"/>
      <c r="CE237" s="13"/>
      <c r="CF237" s="13"/>
    </row>
    <row r="238" spans="1:84" ht="5.25" customHeight="1">
      <c r="A238" s="921"/>
      <c r="B238" s="921"/>
      <c r="C238" s="921"/>
      <c r="D238" s="18"/>
      <c r="E238" s="1256"/>
      <c r="F238" s="1222"/>
      <c r="G238" s="1222"/>
      <c r="H238" s="1222"/>
      <c r="I238" s="1222"/>
      <c r="J238" s="1222"/>
      <c r="K238" s="1229"/>
      <c r="L238" s="1269"/>
      <c r="M238" s="1270"/>
      <c r="N238" s="1270"/>
      <c r="O238" s="1270"/>
      <c r="P238" s="1270"/>
      <c r="Q238" s="1270"/>
      <c r="R238" s="1270"/>
      <c r="S238" s="1270"/>
      <c r="T238" s="1270"/>
      <c r="U238" s="1270"/>
      <c r="V238" s="1270"/>
      <c r="W238" s="1270"/>
      <c r="X238" s="1270"/>
      <c r="Y238" s="1270"/>
      <c r="Z238" s="1270"/>
      <c r="AA238" s="1270"/>
      <c r="AB238" s="1270"/>
      <c r="AC238" s="1270"/>
      <c r="AD238" s="1271"/>
      <c r="AG238" s="394"/>
      <c r="AH238" s="394"/>
      <c r="AI238" s="394"/>
      <c r="AJ238" s="394"/>
      <c r="AK238" s="394"/>
      <c r="AL238" s="394"/>
      <c r="AM238" s="394"/>
      <c r="AN238" s="394"/>
      <c r="AO238" s="394"/>
      <c r="AP238" s="394"/>
      <c r="AQ238" s="394"/>
      <c r="AR238" s="394"/>
      <c r="AS238" s="394"/>
      <c r="AT238" s="394"/>
      <c r="AU238" s="394"/>
      <c r="AV238" s="394"/>
      <c r="AW238" s="394"/>
      <c r="AX238" s="394"/>
      <c r="AY238" s="394"/>
      <c r="AZ238" s="18"/>
      <c r="BA238" s="18"/>
      <c r="BB238" s="18"/>
      <c r="BC238" s="18"/>
      <c r="BD238" s="18"/>
      <c r="BE238" s="18"/>
      <c r="BF238" s="18"/>
      <c r="BG238" s="18"/>
      <c r="BH238" s="18"/>
      <c r="BI238" s="18"/>
      <c r="BJ238" s="18"/>
      <c r="BK238" s="18"/>
      <c r="BL238" s="18"/>
      <c r="BM238" s="18"/>
      <c r="BN238" s="18"/>
      <c r="BO238" s="18"/>
      <c r="BP238" s="18"/>
      <c r="BQ238" s="18"/>
      <c r="BR238" s="18"/>
      <c r="BS238" s="18"/>
      <c r="BT238" s="18"/>
      <c r="BU238" s="18"/>
      <c r="BV238" s="18"/>
      <c r="BW238" s="18"/>
      <c r="BX238" s="18"/>
      <c r="BY238" s="18"/>
      <c r="BZ238" s="18"/>
      <c r="CA238" s="18"/>
      <c r="CB238" s="18"/>
      <c r="CC238" s="38"/>
      <c r="CD238" s="26"/>
      <c r="CE238" s="13"/>
      <c r="CF238" s="13"/>
    </row>
    <row r="239" spans="1:84" ht="5.25" customHeight="1" thickBot="1">
      <c r="A239" s="921"/>
      <c r="B239" s="921"/>
      <c r="C239" s="921"/>
      <c r="D239" s="18"/>
      <c r="E239" s="1255" t="s">
        <v>159</v>
      </c>
      <c r="F239" s="1044"/>
      <c r="G239" s="1044"/>
      <c r="H239" s="1044"/>
      <c r="I239" s="1044"/>
      <c r="J239" s="1044"/>
      <c r="K239" s="1045"/>
      <c r="L239" s="1275" t="str">
        <f>IF(データ!$E$201&lt;&gt;"",データ!$E$201,"")</f>
        <v/>
      </c>
      <c r="M239" s="1276"/>
      <c r="N239" s="1276"/>
      <c r="O239" s="1276"/>
      <c r="P239" s="1276"/>
      <c r="Q239" s="1276"/>
      <c r="R239" s="1276"/>
      <c r="S239" s="1276"/>
      <c r="T239" s="1276"/>
      <c r="U239" s="1276"/>
      <c r="V239" s="1276"/>
      <c r="W239" s="1276"/>
      <c r="X239" s="1276"/>
      <c r="Y239" s="1276"/>
      <c r="Z239" s="1276"/>
      <c r="AA239" s="1276"/>
      <c r="AB239" s="1276"/>
      <c r="AC239" s="1276"/>
      <c r="AD239" s="1277"/>
      <c r="AG239" s="394"/>
      <c r="AH239" s="394"/>
      <c r="AI239" s="394"/>
      <c r="AJ239" s="394"/>
      <c r="AK239" s="394"/>
      <c r="AL239" s="394"/>
      <c r="AM239" s="394"/>
      <c r="AN239" s="394"/>
      <c r="AO239" s="394"/>
      <c r="AP239" s="394"/>
      <c r="AQ239" s="394"/>
      <c r="AR239" s="394"/>
      <c r="AS239" s="394"/>
      <c r="AT239" s="394"/>
      <c r="AU239" s="394"/>
      <c r="AV239" s="394"/>
      <c r="AW239" s="394"/>
      <c r="AX239" s="394"/>
      <c r="AY239" s="394"/>
    </row>
    <row r="240" spans="1:84" ht="5.25" customHeight="1">
      <c r="A240" s="921"/>
      <c r="B240" s="921"/>
      <c r="C240" s="921"/>
      <c r="D240" s="18"/>
      <c r="E240" s="341"/>
      <c r="F240" s="342"/>
      <c r="G240" s="342"/>
      <c r="H240" s="342"/>
      <c r="I240" s="342"/>
      <c r="J240" s="342"/>
      <c r="K240" s="1047"/>
      <c r="L240" s="1278"/>
      <c r="M240" s="1279"/>
      <c r="N240" s="1279"/>
      <c r="O240" s="1279"/>
      <c r="P240" s="1279"/>
      <c r="Q240" s="1279"/>
      <c r="R240" s="1279"/>
      <c r="S240" s="1279"/>
      <c r="T240" s="1279"/>
      <c r="U240" s="1279"/>
      <c r="V240" s="1279"/>
      <c r="W240" s="1279"/>
      <c r="X240" s="1279"/>
      <c r="Y240" s="1279"/>
      <c r="Z240" s="1279"/>
      <c r="AA240" s="1279"/>
      <c r="AB240" s="1279"/>
      <c r="AC240" s="1279"/>
      <c r="AD240" s="1280"/>
      <c r="AG240" s="897" t="s">
        <v>174</v>
      </c>
      <c r="AH240" s="898"/>
      <c r="AI240" s="898"/>
      <c r="AJ240" s="898"/>
      <c r="AK240" s="898"/>
      <c r="AL240" s="898"/>
      <c r="AM240" s="898"/>
      <c r="AN240" s="898"/>
      <c r="AO240" s="898"/>
      <c r="AP240" s="898"/>
      <c r="AQ240" s="898"/>
      <c r="AR240" s="898"/>
      <c r="AS240" s="898"/>
      <c r="AT240" s="898"/>
      <c r="AU240" s="898"/>
      <c r="AV240" s="898"/>
      <c r="AW240" s="898"/>
      <c r="AX240" s="898"/>
      <c r="AY240" s="898"/>
      <c r="AZ240" s="898"/>
      <c r="BA240" s="898"/>
      <c r="BB240" s="898"/>
      <c r="BC240" s="898"/>
      <c r="BD240" s="898"/>
      <c r="BE240" s="1218" t="s">
        <v>50</v>
      </c>
      <c r="BF240" s="340"/>
      <c r="BG240" s="340"/>
      <c r="BH240" s="340"/>
      <c r="BI240" s="340"/>
      <c r="BJ240" s="340"/>
      <c r="BK240" s="340"/>
      <c r="BL240" s="340"/>
      <c r="BM240" s="340"/>
      <c r="BN240" s="340"/>
      <c r="BO240" s="1228"/>
      <c r="BP240" s="340" t="s">
        <v>49</v>
      </c>
      <c r="BQ240" s="340"/>
      <c r="BR240" s="340"/>
      <c r="BS240" s="340"/>
      <c r="BT240" s="340"/>
      <c r="BU240" s="340"/>
      <c r="BV240" s="340"/>
      <c r="BW240" s="340"/>
      <c r="BX240" s="340"/>
      <c r="BY240" s="1218" t="s">
        <v>51</v>
      </c>
      <c r="BZ240" s="340"/>
      <c r="CA240" s="340"/>
      <c r="CB240" s="340"/>
      <c r="CC240" s="340"/>
      <c r="CD240" s="340"/>
      <c r="CE240" s="340"/>
      <c r="CF240" s="1219"/>
    </row>
    <row r="241" spans="1:84" ht="5.25" customHeight="1">
      <c r="A241" s="921"/>
      <c r="B241" s="921"/>
      <c r="C241" s="921"/>
      <c r="D241" s="18"/>
      <c r="E241" s="1256"/>
      <c r="F241" s="1222"/>
      <c r="G241" s="1222"/>
      <c r="H241" s="1222"/>
      <c r="I241" s="1222"/>
      <c r="J241" s="1222"/>
      <c r="K241" s="1229"/>
      <c r="L241" s="1281"/>
      <c r="M241" s="1282"/>
      <c r="N241" s="1282"/>
      <c r="O241" s="1282"/>
      <c r="P241" s="1282"/>
      <c r="Q241" s="1282"/>
      <c r="R241" s="1282"/>
      <c r="S241" s="1282"/>
      <c r="T241" s="1282"/>
      <c r="U241" s="1282"/>
      <c r="V241" s="1282"/>
      <c r="W241" s="1282"/>
      <c r="X241" s="1282"/>
      <c r="Y241" s="1282"/>
      <c r="Z241" s="1282"/>
      <c r="AA241" s="1282"/>
      <c r="AB241" s="1282"/>
      <c r="AC241" s="1282"/>
      <c r="AD241" s="1283"/>
      <c r="AG241" s="899"/>
      <c r="AH241" s="900"/>
      <c r="AI241" s="900"/>
      <c r="AJ241" s="900"/>
      <c r="AK241" s="900"/>
      <c r="AL241" s="900"/>
      <c r="AM241" s="900"/>
      <c r="AN241" s="900"/>
      <c r="AO241" s="900"/>
      <c r="AP241" s="900"/>
      <c r="AQ241" s="900"/>
      <c r="AR241" s="900"/>
      <c r="AS241" s="900"/>
      <c r="AT241" s="900"/>
      <c r="AU241" s="900"/>
      <c r="AV241" s="900"/>
      <c r="AW241" s="900"/>
      <c r="AX241" s="900"/>
      <c r="AY241" s="900"/>
      <c r="AZ241" s="900"/>
      <c r="BA241" s="900"/>
      <c r="BB241" s="900"/>
      <c r="BC241" s="900"/>
      <c r="BD241" s="900"/>
      <c r="BE241" s="1046"/>
      <c r="BF241" s="342"/>
      <c r="BG241" s="342"/>
      <c r="BH241" s="342"/>
      <c r="BI241" s="342"/>
      <c r="BJ241" s="342"/>
      <c r="BK241" s="342"/>
      <c r="BL241" s="342"/>
      <c r="BM241" s="342"/>
      <c r="BN241" s="342"/>
      <c r="BO241" s="1047"/>
      <c r="BP241" s="342"/>
      <c r="BQ241" s="342"/>
      <c r="BR241" s="342"/>
      <c r="BS241" s="342"/>
      <c r="BT241" s="342"/>
      <c r="BU241" s="342"/>
      <c r="BV241" s="342"/>
      <c r="BW241" s="342"/>
      <c r="BX241" s="342"/>
      <c r="BY241" s="1046"/>
      <c r="BZ241" s="342"/>
      <c r="CA241" s="342"/>
      <c r="CB241" s="342"/>
      <c r="CC241" s="342"/>
      <c r="CD241" s="342"/>
      <c r="CE241" s="342"/>
      <c r="CF241" s="1220"/>
    </row>
    <row r="242" spans="1:84" ht="5.25" customHeight="1">
      <c r="A242" s="921"/>
      <c r="B242" s="921"/>
      <c r="C242" s="921"/>
      <c r="D242" s="18"/>
      <c r="E242" s="1251" t="s">
        <v>160</v>
      </c>
      <c r="F242" s="372"/>
      <c r="G242" s="372"/>
      <c r="H242" s="372"/>
      <c r="I242" s="372"/>
      <c r="J242" s="372"/>
      <c r="K242" s="372"/>
      <c r="L242" s="372"/>
      <c r="M242" s="372"/>
      <c r="N242" s="372"/>
      <c r="O242" s="373"/>
      <c r="P242" s="174" t="str">
        <f>IF(データ!$F$201&lt;&gt;"",データ!$F$201,"")</f>
        <v/>
      </c>
      <c r="Q242" s="175"/>
      <c r="R242" s="175"/>
      <c r="S242" s="175"/>
      <c r="T242" s="175"/>
      <c r="U242" s="175"/>
      <c r="V242" s="175"/>
      <c r="W242" s="175"/>
      <c r="X242" s="175"/>
      <c r="Y242" s="175"/>
      <c r="Z242" s="175"/>
      <c r="AA242" s="175"/>
      <c r="AB242" s="175"/>
      <c r="AC242" s="175"/>
      <c r="AD242" s="172" t="s">
        <v>94</v>
      </c>
      <c r="AG242" s="899"/>
      <c r="AH242" s="900"/>
      <c r="AI242" s="900"/>
      <c r="AJ242" s="900"/>
      <c r="AK242" s="900"/>
      <c r="AL242" s="900"/>
      <c r="AM242" s="900"/>
      <c r="AN242" s="900"/>
      <c r="AO242" s="900"/>
      <c r="AP242" s="900"/>
      <c r="AQ242" s="900"/>
      <c r="AR242" s="900"/>
      <c r="AS242" s="900"/>
      <c r="AT242" s="900"/>
      <c r="AU242" s="900"/>
      <c r="AV242" s="900"/>
      <c r="AW242" s="900"/>
      <c r="AX242" s="900"/>
      <c r="AY242" s="900"/>
      <c r="AZ242" s="900"/>
      <c r="BA242" s="900"/>
      <c r="BB242" s="900"/>
      <c r="BC242" s="900"/>
      <c r="BD242" s="900"/>
      <c r="BE242" s="1221"/>
      <c r="BF242" s="1222"/>
      <c r="BG242" s="1222"/>
      <c r="BH242" s="1222"/>
      <c r="BI242" s="1222"/>
      <c r="BJ242" s="1222"/>
      <c r="BK242" s="1222"/>
      <c r="BL242" s="1222"/>
      <c r="BM242" s="1222"/>
      <c r="BN242" s="1222"/>
      <c r="BO242" s="1229"/>
      <c r="BP242" s="342"/>
      <c r="BQ242" s="342"/>
      <c r="BR242" s="342"/>
      <c r="BS242" s="342"/>
      <c r="BT242" s="342"/>
      <c r="BU242" s="342"/>
      <c r="BV242" s="342"/>
      <c r="BW242" s="342"/>
      <c r="BX242" s="342"/>
      <c r="BY242" s="1221"/>
      <c r="BZ242" s="1222"/>
      <c r="CA242" s="1222"/>
      <c r="CB242" s="1222"/>
      <c r="CC242" s="1222"/>
      <c r="CD242" s="1222"/>
      <c r="CE242" s="1222"/>
      <c r="CF242" s="1223"/>
    </row>
    <row r="243" spans="1:84" ht="5.25" customHeight="1">
      <c r="A243" s="921"/>
      <c r="B243" s="921"/>
      <c r="C243" s="921"/>
      <c r="D243" s="18"/>
      <c r="E243" s="374"/>
      <c r="F243" s="375"/>
      <c r="G243" s="375"/>
      <c r="H243" s="375"/>
      <c r="I243" s="375"/>
      <c r="J243" s="375"/>
      <c r="K243" s="375"/>
      <c r="L243" s="375"/>
      <c r="M243" s="375"/>
      <c r="N243" s="375"/>
      <c r="O243" s="376"/>
      <c r="P243" s="176"/>
      <c r="Q243" s="177"/>
      <c r="R243" s="177"/>
      <c r="S243" s="177"/>
      <c r="T243" s="177"/>
      <c r="U243" s="177"/>
      <c r="V243" s="177"/>
      <c r="W243" s="177"/>
      <c r="X243" s="177"/>
      <c r="Y243" s="177"/>
      <c r="Z243" s="177"/>
      <c r="AA243" s="177"/>
      <c r="AB243" s="177"/>
      <c r="AC243" s="177"/>
      <c r="AD243" s="173"/>
      <c r="AG243" s="337" t="str">
        <f>IF(データ!$B$309&lt;&gt;"",データ!$B$309,"")</f>
        <v/>
      </c>
      <c r="AH243" s="332"/>
      <c r="AI243" s="332"/>
      <c r="AJ243" s="332"/>
      <c r="AK243" s="332"/>
      <c r="AL243" s="332"/>
      <c r="AM243" s="332"/>
      <c r="AN243" s="332"/>
      <c r="AO243" s="332"/>
      <c r="AP243" s="332"/>
      <c r="AQ243" s="332"/>
      <c r="AR243" s="332"/>
      <c r="AS243" s="332"/>
      <c r="AT243" s="332"/>
      <c r="AU243" s="332"/>
      <c r="AV243" s="332"/>
      <c r="AW243" s="332"/>
      <c r="AX243" s="332"/>
      <c r="AY243" s="332"/>
      <c r="AZ243" s="332"/>
      <c r="BA243" s="332"/>
      <c r="BB243" s="332"/>
      <c r="BC243" s="332"/>
      <c r="BD243" s="333"/>
      <c r="BE243" s="1245" t="str">
        <f>IF(データ!$B$309&lt;&gt;"",データ!$C$309,"")</f>
        <v/>
      </c>
      <c r="BF243" s="1246"/>
      <c r="BG243" s="1246"/>
      <c r="BH243" s="1246"/>
      <c r="BI243" s="1246"/>
      <c r="BJ243" s="1246"/>
      <c r="BK243" s="1246"/>
      <c r="BL243" s="1246"/>
      <c r="BM243" s="1246"/>
      <c r="BN243" s="1246"/>
      <c r="BO243" s="1246"/>
      <c r="BP243" s="174" t="str">
        <f>IF(データ!$D$309&lt;&gt;"",IF(OR(データ!$D$309&lt;&gt;"0",データ!$E$309&lt;&gt;"0",データ!$F$309&lt;&gt;"0"),データ!$D$309,""),"")</f>
        <v/>
      </c>
      <c r="BQ243" s="175"/>
      <c r="BR243" s="175"/>
      <c r="BS243" s="175"/>
      <c r="BT243" s="175"/>
      <c r="BU243" s="175"/>
      <c r="BV243" s="175"/>
      <c r="BW243" s="175"/>
      <c r="BX243" s="178" t="s">
        <v>9</v>
      </c>
      <c r="BY243" s="175" t="str">
        <f>IF(データ!$E$309&lt;&gt;"",IF(OR(データ!$D$309&lt;&gt;"0",データ!$E$309&lt;&gt;"0",データ!$F$309&lt;&gt;"0"),データ!$E$309,""),"")</f>
        <v/>
      </c>
      <c r="BZ243" s="175"/>
      <c r="CA243" s="175"/>
      <c r="CB243" s="175"/>
      <c r="CC243" s="175"/>
      <c r="CD243" s="175"/>
      <c r="CE243" s="175"/>
      <c r="CF243" s="172" t="s">
        <v>9</v>
      </c>
    </row>
    <row r="244" spans="1:84" ht="5.25" customHeight="1" thickBot="1">
      <c r="A244" s="921"/>
      <c r="B244" s="921"/>
      <c r="C244" s="921"/>
      <c r="D244" s="18"/>
      <c r="E244" s="1252"/>
      <c r="F244" s="1253"/>
      <c r="G244" s="1253"/>
      <c r="H244" s="1253"/>
      <c r="I244" s="1253"/>
      <c r="J244" s="1253"/>
      <c r="K244" s="1253"/>
      <c r="L244" s="1253"/>
      <c r="M244" s="1253"/>
      <c r="N244" s="1253"/>
      <c r="O244" s="1254"/>
      <c r="P244" s="1122"/>
      <c r="Q244" s="1123"/>
      <c r="R244" s="1123"/>
      <c r="S244" s="1123"/>
      <c r="T244" s="1123"/>
      <c r="U244" s="1123"/>
      <c r="V244" s="1123"/>
      <c r="W244" s="1123"/>
      <c r="X244" s="1123"/>
      <c r="Y244" s="1123"/>
      <c r="Z244" s="1123"/>
      <c r="AA244" s="1123"/>
      <c r="AB244" s="1123"/>
      <c r="AC244" s="1123"/>
      <c r="AD244" s="1250"/>
      <c r="AG244" s="338"/>
      <c r="AH244" s="335"/>
      <c r="AI244" s="335"/>
      <c r="AJ244" s="335"/>
      <c r="AK244" s="335"/>
      <c r="AL244" s="335"/>
      <c r="AM244" s="335"/>
      <c r="AN244" s="335"/>
      <c r="AO244" s="335"/>
      <c r="AP244" s="335"/>
      <c r="AQ244" s="335"/>
      <c r="AR244" s="335"/>
      <c r="AS244" s="335"/>
      <c r="AT244" s="335"/>
      <c r="AU244" s="335"/>
      <c r="AV244" s="335"/>
      <c r="AW244" s="335"/>
      <c r="AX244" s="335"/>
      <c r="AY244" s="335"/>
      <c r="AZ244" s="335"/>
      <c r="BA244" s="335"/>
      <c r="BB244" s="335"/>
      <c r="BC244" s="335"/>
      <c r="BD244" s="336"/>
      <c r="BE244" s="1239"/>
      <c r="BF244" s="1240"/>
      <c r="BG244" s="1240"/>
      <c r="BH244" s="1240"/>
      <c r="BI244" s="1240"/>
      <c r="BJ244" s="1240"/>
      <c r="BK244" s="1240"/>
      <c r="BL244" s="1240"/>
      <c r="BM244" s="1240"/>
      <c r="BN244" s="1240"/>
      <c r="BO244" s="1240"/>
      <c r="BP244" s="176"/>
      <c r="BQ244" s="177"/>
      <c r="BR244" s="177"/>
      <c r="BS244" s="177"/>
      <c r="BT244" s="177"/>
      <c r="BU244" s="177"/>
      <c r="BV244" s="177"/>
      <c r="BW244" s="177"/>
      <c r="BX244" s="179"/>
      <c r="BY244" s="177"/>
      <c r="BZ244" s="177"/>
      <c r="CA244" s="177"/>
      <c r="CB244" s="177"/>
      <c r="CC244" s="177"/>
      <c r="CD244" s="177"/>
      <c r="CE244" s="177"/>
      <c r="CF244" s="173"/>
    </row>
    <row r="245" spans="1:84" ht="5.25" customHeight="1">
      <c r="A245" s="921"/>
      <c r="B245" s="921"/>
      <c r="C245" s="921"/>
      <c r="D245" s="18"/>
      <c r="E245" s="1272" t="s">
        <v>162</v>
      </c>
      <c r="F245" s="1273"/>
      <c r="G245" s="1273"/>
      <c r="H245" s="1273"/>
      <c r="I245" s="1273"/>
      <c r="J245" s="1273"/>
      <c r="K245" s="1273"/>
      <c r="L245" s="1273"/>
      <c r="M245" s="1273"/>
      <c r="N245" s="1273"/>
      <c r="O245" s="1273"/>
      <c r="P245" s="1273"/>
      <c r="Q245" s="1273"/>
      <c r="R245" s="1274"/>
      <c r="S245" s="1236" t="str">
        <f>IF(データ!$B$202&lt;&gt;"",データ!$B$202,"")</f>
        <v/>
      </c>
      <c r="T245" s="1237"/>
      <c r="U245" s="1237"/>
      <c r="V245" s="1237"/>
      <c r="W245" s="1237"/>
      <c r="X245" s="1237"/>
      <c r="Y245" s="1237"/>
      <c r="Z245" s="1237"/>
      <c r="AA245" s="1237"/>
      <c r="AB245" s="1237"/>
      <c r="AC245" s="1237"/>
      <c r="AD245" s="1238"/>
      <c r="AG245" s="1247"/>
      <c r="AH245" s="1248"/>
      <c r="AI245" s="1248"/>
      <c r="AJ245" s="1248"/>
      <c r="AK245" s="1248"/>
      <c r="AL245" s="1248"/>
      <c r="AM245" s="1248"/>
      <c r="AN245" s="1248"/>
      <c r="AO245" s="1248"/>
      <c r="AP245" s="1248"/>
      <c r="AQ245" s="1248"/>
      <c r="AR245" s="1248"/>
      <c r="AS245" s="1248"/>
      <c r="AT245" s="1248"/>
      <c r="AU245" s="1248"/>
      <c r="AV245" s="1248"/>
      <c r="AW245" s="1248"/>
      <c r="AX245" s="1248"/>
      <c r="AY245" s="1248"/>
      <c r="AZ245" s="1248"/>
      <c r="BA245" s="1248"/>
      <c r="BB245" s="1248"/>
      <c r="BC245" s="1248"/>
      <c r="BD245" s="1249"/>
      <c r="BE245" s="1242"/>
      <c r="BF245" s="1243"/>
      <c r="BG245" s="1243"/>
      <c r="BH245" s="1243"/>
      <c r="BI245" s="1243"/>
      <c r="BJ245" s="1243"/>
      <c r="BK245" s="1243"/>
      <c r="BL245" s="1243"/>
      <c r="BM245" s="1243"/>
      <c r="BN245" s="1243"/>
      <c r="BO245" s="1243"/>
      <c r="BP245" s="180"/>
      <c r="BQ245" s="181"/>
      <c r="BR245" s="181"/>
      <c r="BS245" s="181"/>
      <c r="BT245" s="181"/>
      <c r="BU245" s="181"/>
      <c r="BV245" s="181"/>
      <c r="BW245" s="181"/>
      <c r="BX245" s="315"/>
      <c r="BY245" s="181"/>
      <c r="BZ245" s="181"/>
      <c r="CA245" s="181"/>
      <c r="CB245" s="181"/>
      <c r="CC245" s="181"/>
      <c r="CD245" s="181"/>
      <c r="CE245" s="181"/>
      <c r="CF245" s="1097"/>
    </row>
    <row r="246" spans="1:84" ht="5.25" customHeight="1">
      <c r="A246" s="921"/>
      <c r="B246" s="921"/>
      <c r="C246" s="921"/>
      <c r="D246" s="18"/>
      <c r="E246" s="374"/>
      <c r="F246" s="375"/>
      <c r="G246" s="375"/>
      <c r="H246" s="375"/>
      <c r="I246" s="375"/>
      <c r="J246" s="375"/>
      <c r="K246" s="375"/>
      <c r="L246" s="375"/>
      <c r="M246" s="375"/>
      <c r="N246" s="375"/>
      <c r="O246" s="375"/>
      <c r="P246" s="375"/>
      <c r="Q246" s="375"/>
      <c r="R246" s="376"/>
      <c r="S246" s="1239"/>
      <c r="T246" s="1240"/>
      <c r="U246" s="1240"/>
      <c r="V246" s="1240"/>
      <c r="W246" s="1240"/>
      <c r="X246" s="1240"/>
      <c r="Y246" s="1240"/>
      <c r="Z246" s="1240"/>
      <c r="AA246" s="1240"/>
      <c r="AB246" s="1240"/>
      <c r="AC246" s="1240"/>
      <c r="AD246" s="1241"/>
      <c r="AG246" s="337" t="str">
        <f>IF(データ!$B$310&lt;&gt;"",データ!$B$310,"")</f>
        <v/>
      </c>
      <c r="AH246" s="332"/>
      <c r="AI246" s="332"/>
      <c r="AJ246" s="332"/>
      <c r="AK246" s="332"/>
      <c r="AL246" s="332"/>
      <c r="AM246" s="332"/>
      <c r="AN246" s="332"/>
      <c r="AO246" s="332"/>
      <c r="AP246" s="332"/>
      <c r="AQ246" s="332"/>
      <c r="AR246" s="332"/>
      <c r="AS246" s="332"/>
      <c r="AT246" s="332"/>
      <c r="AU246" s="332"/>
      <c r="AV246" s="332"/>
      <c r="AW246" s="332"/>
      <c r="AX246" s="332"/>
      <c r="AY246" s="332"/>
      <c r="AZ246" s="332"/>
      <c r="BA246" s="332"/>
      <c r="BB246" s="332"/>
      <c r="BC246" s="332"/>
      <c r="BD246" s="333"/>
      <c r="BE246" s="1245" t="str">
        <f>IF(データ!$B$310&lt;&gt;"",データ!$C$310,"")</f>
        <v/>
      </c>
      <c r="BF246" s="1246"/>
      <c r="BG246" s="1246"/>
      <c r="BH246" s="1246"/>
      <c r="BI246" s="1246"/>
      <c r="BJ246" s="1246"/>
      <c r="BK246" s="1246"/>
      <c r="BL246" s="1246"/>
      <c r="BM246" s="1246"/>
      <c r="BN246" s="1246"/>
      <c r="BO246" s="1246"/>
      <c r="BP246" s="174" t="str">
        <f>IF(データ!$D$310&lt;&gt;"",IF(OR(データ!$D$310&lt;&gt;"0",データ!$E$310&lt;&gt;"0",データ!$F$310&lt;&gt;"0"),データ!$D$310,""),"")</f>
        <v/>
      </c>
      <c r="BQ246" s="175"/>
      <c r="BR246" s="175"/>
      <c r="BS246" s="175"/>
      <c r="BT246" s="175"/>
      <c r="BU246" s="175"/>
      <c r="BV246" s="175"/>
      <c r="BW246" s="175"/>
      <c r="BX246" s="170"/>
      <c r="BY246" s="175" t="str">
        <f>IF(データ!$E$310&lt;&gt;"",IF(OR(データ!$D$310&lt;&gt;"0",データ!$E$310&lt;&gt;"0",データ!$F$310&lt;&gt;"0"),データ!$E$310,""),"")</f>
        <v/>
      </c>
      <c r="BZ246" s="175"/>
      <c r="CA246" s="175"/>
      <c r="CB246" s="175"/>
      <c r="CC246" s="175"/>
      <c r="CD246" s="175"/>
      <c r="CE246" s="175"/>
      <c r="CF246" s="168"/>
    </row>
    <row r="247" spans="1:84" ht="5.25" customHeight="1">
      <c r="A247" s="921"/>
      <c r="B247" s="921"/>
      <c r="C247" s="921"/>
      <c r="D247" s="18"/>
      <c r="E247" s="377"/>
      <c r="F247" s="378"/>
      <c r="G247" s="378"/>
      <c r="H247" s="378"/>
      <c r="I247" s="378"/>
      <c r="J247" s="378"/>
      <c r="K247" s="378"/>
      <c r="L247" s="378"/>
      <c r="M247" s="378"/>
      <c r="N247" s="378"/>
      <c r="O247" s="378"/>
      <c r="P247" s="378"/>
      <c r="Q247" s="378"/>
      <c r="R247" s="379"/>
      <c r="S247" s="1242"/>
      <c r="T247" s="1243"/>
      <c r="U247" s="1243"/>
      <c r="V247" s="1243"/>
      <c r="W247" s="1243"/>
      <c r="X247" s="1243"/>
      <c r="Y247" s="1243"/>
      <c r="Z247" s="1243"/>
      <c r="AA247" s="1243"/>
      <c r="AB247" s="1243"/>
      <c r="AC247" s="1243"/>
      <c r="AD247" s="1244"/>
      <c r="AG247" s="338"/>
      <c r="AH247" s="335"/>
      <c r="AI247" s="335"/>
      <c r="AJ247" s="335"/>
      <c r="AK247" s="335"/>
      <c r="AL247" s="335"/>
      <c r="AM247" s="335"/>
      <c r="AN247" s="335"/>
      <c r="AO247" s="335"/>
      <c r="AP247" s="335"/>
      <c r="AQ247" s="335"/>
      <c r="AR247" s="335"/>
      <c r="AS247" s="335"/>
      <c r="AT247" s="335"/>
      <c r="AU247" s="335"/>
      <c r="AV247" s="335"/>
      <c r="AW247" s="335"/>
      <c r="AX247" s="335"/>
      <c r="AY247" s="335"/>
      <c r="AZ247" s="335"/>
      <c r="BA247" s="335"/>
      <c r="BB247" s="335"/>
      <c r="BC247" s="335"/>
      <c r="BD247" s="336"/>
      <c r="BE247" s="1239"/>
      <c r="BF247" s="1240"/>
      <c r="BG247" s="1240"/>
      <c r="BH247" s="1240"/>
      <c r="BI247" s="1240"/>
      <c r="BJ247" s="1240"/>
      <c r="BK247" s="1240"/>
      <c r="BL247" s="1240"/>
      <c r="BM247" s="1240"/>
      <c r="BN247" s="1240"/>
      <c r="BO247" s="1240"/>
      <c r="BP247" s="176"/>
      <c r="BQ247" s="177"/>
      <c r="BR247" s="177"/>
      <c r="BS247" s="177"/>
      <c r="BT247" s="177"/>
      <c r="BU247" s="177"/>
      <c r="BV247" s="177"/>
      <c r="BW247" s="177"/>
      <c r="BX247" s="171"/>
      <c r="BY247" s="177"/>
      <c r="BZ247" s="177"/>
      <c r="CA247" s="177"/>
      <c r="CB247" s="177"/>
      <c r="CC247" s="177"/>
      <c r="CD247" s="177"/>
      <c r="CE247" s="177"/>
      <c r="CF247" s="169"/>
    </row>
    <row r="248" spans="1:84" ht="5.25" customHeight="1">
      <c r="A248" s="921"/>
      <c r="B248" s="921"/>
      <c r="C248" s="921"/>
      <c r="D248" s="18"/>
      <c r="E248" s="371" t="s">
        <v>157</v>
      </c>
      <c r="F248" s="372"/>
      <c r="G248" s="372"/>
      <c r="H248" s="372"/>
      <c r="I248" s="372"/>
      <c r="J248" s="372"/>
      <c r="K248" s="373"/>
      <c r="L248" s="362" t="str">
        <f>IF(データ!$C$202&lt;&gt;"",データ!$C$202,"")</f>
        <v/>
      </c>
      <c r="M248" s="363"/>
      <c r="N248" s="363"/>
      <c r="O248" s="363"/>
      <c r="P248" s="363"/>
      <c r="Q248" s="363"/>
      <c r="R248" s="363"/>
      <c r="S248" s="363"/>
      <c r="T248" s="363"/>
      <c r="U248" s="363"/>
      <c r="V248" s="363"/>
      <c r="W248" s="363"/>
      <c r="X248" s="363"/>
      <c r="Y248" s="363"/>
      <c r="Z248" s="363"/>
      <c r="AA248" s="363"/>
      <c r="AB248" s="363"/>
      <c r="AC248" s="363"/>
      <c r="AD248" s="364"/>
      <c r="AG248" s="1247"/>
      <c r="AH248" s="1248"/>
      <c r="AI248" s="1248"/>
      <c r="AJ248" s="1248"/>
      <c r="AK248" s="1248"/>
      <c r="AL248" s="1248"/>
      <c r="AM248" s="1248"/>
      <c r="AN248" s="1248"/>
      <c r="AO248" s="1248"/>
      <c r="AP248" s="1248"/>
      <c r="AQ248" s="1248"/>
      <c r="AR248" s="1248"/>
      <c r="AS248" s="1248"/>
      <c r="AT248" s="1248"/>
      <c r="AU248" s="1248"/>
      <c r="AV248" s="1248"/>
      <c r="AW248" s="1248"/>
      <c r="AX248" s="1248"/>
      <c r="AY248" s="1248"/>
      <c r="AZ248" s="1248"/>
      <c r="BA248" s="1248"/>
      <c r="BB248" s="1248"/>
      <c r="BC248" s="1248"/>
      <c r="BD248" s="1249"/>
      <c r="BE248" s="1242"/>
      <c r="BF248" s="1243"/>
      <c r="BG248" s="1243"/>
      <c r="BH248" s="1243"/>
      <c r="BI248" s="1243"/>
      <c r="BJ248" s="1243"/>
      <c r="BK248" s="1243"/>
      <c r="BL248" s="1243"/>
      <c r="BM248" s="1243"/>
      <c r="BN248" s="1243"/>
      <c r="BO248" s="1243"/>
      <c r="BP248" s="180"/>
      <c r="BQ248" s="181"/>
      <c r="BR248" s="181"/>
      <c r="BS248" s="181"/>
      <c r="BT248" s="181"/>
      <c r="BU248" s="181"/>
      <c r="BV248" s="181"/>
      <c r="BW248" s="181"/>
      <c r="BX248" s="922"/>
      <c r="BY248" s="181"/>
      <c r="BZ248" s="181"/>
      <c r="CA248" s="181"/>
      <c r="CB248" s="181"/>
      <c r="CC248" s="181"/>
      <c r="CD248" s="181"/>
      <c r="CE248" s="181"/>
      <c r="CF248" s="1171"/>
    </row>
    <row r="249" spans="1:84" ht="5.25" customHeight="1">
      <c r="A249" s="921"/>
      <c r="B249" s="921"/>
      <c r="C249" s="921"/>
      <c r="D249" s="18"/>
      <c r="E249" s="374"/>
      <c r="F249" s="375"/>
      <c r="G249" s="375"/>
      <c r="H249" s="375"/>
      <c r="I249" s="375"/>
      <c r="J249" s="375"/>
      <c r="K249" s="376"/>
      <c r="L249" s="365"/>
      <c r="M249" s="366"/>
      <c r="N249" s="366"/>
      <c r="O249" s="366"/>
      <c r="P249" s="366"/>
      <c r="Q249" s="366"/>
      <c r="R249" s="366"/>
      <c r="S249" s="366"/>
      <c r="T249" s="366"/>
      <c r="U249" s="366"/>
      <c r="V249" s="366"/>
      <c r="W249" s="366"/>
      <c r="X249" s="366"/>
      <c r="Y249" s="366"/>
      <c r="Z249" s="366"/>
      <c r="AA249" s="366"/>
      <c r="AB249" s="366"/>
      <c r="AC249" s="366"/>
      <c r="AD249" s="367"/>
      <c r="AG249" s="337" t="str">
        <f>IF(データ!$B$311&lt;&gt;"",データ!$B$311,"")</f>
        <v/>
      </c>
      <c r="AH249" s="332"/>
      <c r="AI249" s="332"/>
      <c r="AJ249" s="332"/>
      <c r="AK249" s="332"/>
      <c r="AL249" s="332"/>
      <c r="AM249" s="332"/>
      <c r="AN249" s="332"/>
      <c r="AO249" s="332"/>
      <c r="AP249" s="332"/>
      <c r="AQ249" s="332"/>
      <c r="AR249" s="332"/>
      <c r="AS249" s="332"/>
      <c r="AT249" s="332"/>
      <c r="AU249" s="332"/>
      <c r="AV249" s="332"/>
      <c r="AW249" s="332"/>
      <c r="AX249" s="332"/>
      <c r="AY249" s="332"/>
      <c r="AZ249" s="332"/>
      <c r="BA249" s="332"/>
      <c r="BB249" s="332"/>
      <c r="BC249" s="332"/>
      <c r="BD249" s="333"/>
      <c r="BE249" s="1245" t="str">
        <f>IF(データ!$B$311&lt;&gt;"",データ!$C$311,"")</f>
        <v/>
      </c>
      <c r="BF249" s="1246"/>
      <c r="BG249" s="1246"/>
      <c r="BH249" s="1246"/>
      <c r="BI249" s="1246"/>
      <c r="BJ249" s="1246"/>
      <c r="BK249" s="1246"/>
      <c r="BL249" s="1246"/>
      <c r="BM249" s="1246"/>
      <c r="BN249" s="1246"/>
      <c r="BO249" s="1246"/>
      <c r="BP249" s="174" t="str">
        <f>IF(データ!$D$311&lt;&gt;"",IF(OR(データ!$D$311&lt;&gt;"0",データ!$E$311&lt;&gt;"0",データ!$F$311&lt;&gt;"0"),データ!$D$311,""),"")</f>
        <v/>
      </c>
      <c r="BQ249" s="175"/>
      <c r="BR249" s="175"/>
      <c r="BS249" s="175"/>
      <c r="BT249" s="175"/>
      <c r="BU249" s="175"/>
      <c r="BV249" s="175"/>
      <c r="BW249" s="175"/>
      <c r="BX249" s="170"/>
      <c r="BY249" s="175" t="str">
        <f>IF(データ!$E$311&lt;&gt;"",IF(OR(データ!$D$311&lt;&gt;"0",データ!$E$311&lt;&gt;"0",データ!$F$311&lt;&gt;"0"),データ!$E$311,""),"")</f>
        <v/>
      </c>
      <c r="BZ249" s="175"/>
      <c r="CA249" s="175"/>
      <c r="CB249" s="175"/>
      <c r="CC249" s="175"/>
      <c r="CD249" s="175"/>
      <c r="CE249" s="175"/>
      <c r="CF249" s="168"/>
    </row>
    <row r="250" spans="1:84" ht="5.25" customHeight="1">
      <c r="A250" s="921"/>
      <c r="B250" s="921"/>
      <c r="C250" s="921"/>
      <c r="D250" s="18"/>
      <c r="E250" s="374"/>
      <c r="F250" s="375"/>
      <c r="G250" s="375"/>
      <c r="H250" s="375"/>
      <c r="I250" s="375"/>
      <c r="J250" s="375"/>
      <c r="K250" s="376"/>
      <c r="L250" s="365"/>
      <c r="M250" s="366"/>
      <c r="N250" s="366"/>
      <c r="O250" s="366"/>
      <c r="P250" s="366"/>
      <c r="Q250" s="366"/>
      <c r="R250" s="366"/>
      <c r="S250" s="366"/>
      <c r="T250" s="366"/>
      <c r="U250" s="366"/>
      <c r="V250" s="366"/>
      <c r="W250" s="366"/>
      <c r="X250" s="366"/>
      <c r="Y250" s="366"/>
      <c r="Z250" s="366"/>
      <c r="AA250" s="366"/>
      <c r="AB250" s="366"/>
      <c r="AC250" s="366"/>
      <c r="AD250" s="367"/>
      <c r="AG250" s="338"/>
      <c r="AH250" s="335"/>
      <c r="AI250" s="335"/>
      <c r="AJ250" s="335"/>
      <c r="AK250" s="335"/>
      <c r="AL250" s="335"/>
      <c r="AM250" s="335"/>
      <c r="AN250" s="335"/>
      <c r="AO250" s="335"/>
      <c r="AP250" s="335"/>
      <c r="AQ250" s="335"/>
      <c r="AR250" s="335"/>
      <c r="AS250" s="335"/>
      <c r="AT250" s="335"/>
      <c r="AU250" s="335"/>
      <c r="AV250" s="335"/>
      <c r="AW250" s="335"/>
      <c r="AX250" s="335"/>
      <c r="AY250" s="335"/>
      <c r="AZ250" s="335"/>
      <c r="BA250" s="335"/>
      <c r="BB250" s="335"/>
      <c r="BC250" s="335"/>
      <c r="BD250" s="336"/>
      <c r="BE250" s="1239"/>
      <c r="BF250" s="1240"/>
      <c r="BG250" s="1240"/>
      <c r="BH250" s="1240"/>
      <c r="BI250" s="1240"/>
      <c r="BJ250" s="1240"/>
      <c r="BK250" s="1240"/>
      <c r="BL250" s="1240"/>
      <c r="BM250" s="1240"/>
      <c r="BN250" s="1240"/>
      <c r="BO250" s="1240"/>
      <c r="BP250" s="176"/>
      <c r="BQ250" s="177"/>
      <c r="BR250" s="177"/>
      <c r="BS250" s="177"/>
      <c r="BT250" s="177"/>
      <c r="BU250" s="177"/>
      <c r="BV250" s="177"/>
      <c r="BW250" s="177"/>
      <c r="BX250" s="171"/>
      <c r="BY250" s="177"/>
      <c r="BZ250" s="177"/>
      <c r="CA250" s="177"/>
      <c r="CB250" s="177"/>
      <c r="CC250" s="177"/>
      <c r="CD250" s="177"/>
      <c r="CE250" s="177"/>
      <c r="CF250" s="169"/>
    </row>
    <row r="251" spans="1:84" ht="5.25" customHeight="1">
      <c r="A251" s="921"/>
      <c r="B251" s="921"/>
      <c r="C251" s="921"/>
      <c r="D251" s="18"/>
      <c r="E251" s="374"/>
      <c r="F251" s="375"/>
      <c r="G251" s="375"/>
      <c r="H251" s="375"/>
      <c r="I251" s="375"/>
      <c r="J251" s="375"/>
      <c r="K251" s="376"/>
      <c r="L251" s="365"/>
      <c r="M251" s="366"/>
      <c r="N251" s="366"/>
      <c r="O251" s="366"/>
      <c r="P251" s="366"/>
      <c r="Q251" s="366"/>
      <c r="R251" s="366"/>
      <c r="S251" s="366"/>
      <c r="T251" s="366"/>
      <c r="U251" s="366"/>
      <c r="V251" s="366"/>
      <c r="W251" s="366"/>
      <c r="X251" s="366"/>
      <c r="Y251" s="366"/>
      <c r="Z251" s="366"/>
      <c r="AA251" s="366"/>
      <c r="AB251" s="366"/>
      <c r="AC251" s="366"/>
      <c r="AD251" s="367"/>
      <c r="AG251" s="1247"/>
      <c r="AH251" s="1248"/>
      <c r="AI251" s="1248"/>
      <c r="AJ251" s="1248"/>
      <c r="AK251" s="1248"/>
      <c r="AL251" s="1248"/>
      <c r="AM251" s="1248"/>
      <c r="AN251" s="1248"/>
      <c r="AO251" s="1248"/>
      <c r="AP251" s="1248"/>
      <c r="AQ251" s="1248"/>
      <c r="AR251" s="1248"/>
      <c r="AS251" s="1248"/>
      <c r="AT251" s="1248"/>
      <c r="AU251" s="1248"/>
      <c r="AV251" s="1248"/>
      <c r="AW251" s="1248"/>
      <c r="AX251" s="1248"/>
      <c r="AY251" s="1248"/>
      <c r="AZ251" s="1248"/>
      <c r="BA251" s="1248"/>
      <c r="BB251" s="1248"/>
      <c r="BC251" s="1248"/>
      <c r="BD251" s="1249"/>
      <c r="BE251" s="1242"/>
      <c r="BF251" s="1243"/>
      <c r="BG251" s="1243"/>
      <c r="BH251" s="1243"/>
      <c r="BI251" s="1243"/>
      <c r="BJ251" s="1243"/>
      <c r="BK251" s="1243"/>
      <c r="BL251" s="1243"/>
      <c r="BM251" s="1243"/>
      <c r="BN251" s="1243"/>
      <c r="BO251" s="1243"/>
      <c r="BP251" s="180"/>
      <c r="BQ251" s="181"/>
      <c r="BR251" s="181"/>
      <c r="BS251" s="181"/>
      <c r="BT251" s="181"/>
      <c r="BU251" s="181"/>
      <c r="BV251" s="181"/>
      <c r="BW251" s="181"/>
      <c r="BX251" s="922"/>
      <c r="BY251" s="181"/>
      <c r="BZ251" s="181"/>
      <c r="CA251" s="181"/>
      <c r="CB251" s="181"/>
      <c r="CC251" s="181"/>
      <c r="CD251" s="181"/>
      <c r="CE251" s="181"/>
      <c r="CF251" s="1171"/>
    </row>
    <row r="252" spans="1:84" ht="5.25" customHeight="1">
      <c r="A252" s="921"/>
      <c r="B252" s="921"/>
      <c r="C252" s="921"/>
      <c r="D252" s="18"/>
      <c r="E252" s="377"/>
      <c r="F252" s="378"/>
      <c r="G252" s="378"/>
      <c r="H252" s="378"/>
      <c r="I252" s="378"/>
      <c r="J252" s="378"/>
      <c r="K252" s="379"/>
      <c r="L252" s="368"/>
      <c r="M252" s="369"/>
      <c r="N252" s="369"/>
      <c r="O252" s="369"/>
      <c r="P252" s="369"/>
      <c r="Q252" s="369"/>
      <c r="R252" s="369"/>
      <c r="S252" s="369"/>
      <c r="T252" s="369"/>
      <c r="U252" s="369"/>
      <c r="V252" s="369"/>
      <c r="W252" s="369"/>
      <c r="X252" s="369"/>
      <c r="Y252" s="369"/>
      <c r="Z252" s="369"/>
      <c r="AA252" s="369"/>
      <c r="AB252" s="369"/>
      <c r="AC252" s="369"/>
      <c r="AD252" s="370"/>
      <c r="AG252" s="337" t="str">
        <f>IF(データ!$B$312&lt;&gt;"",データ!$B$312,"")</f>
        <v/>
      </c>
      <c r="AH252" s="332"/>
      <c r="AI252" s="332"/>
      <c r="AJ252" s="332"/>
      <c r="AK252" s="332"/>
      <c r="AL252" s="332"/>
      <c r="AM252" s="332"/>
      <c r="AN252" s="332"/>
      <c r="AO252" s="332"/>
      <c r="AP252" s="332"/>
      <c r="AQ252" s="332"/>
      <c r="AR252" s="332"/>
      <c r="AS252" s="332"/>
      <c r="AT252" s="332"/>
      <c r="AU252" s="332"/>
      <c r="AV252" s="332"/>
      <c r="AW252" s="332"/>
      <c r="AX252" s="332"/>
      <c r="AY252" s="332"/>
      <c r="AZ252" s="332"/>
      <c r="BA252" s="332"/>
      <c r="BB252" s="332"/>
      <c r="BC252" s="332"/>
      <c r="BD252" s="333"/>
      <c r="BE252" s="1245" t="str">
        <f>IF(データ!$B$312&lt;&gt;"",データ!$C$312,"")</f>
        <v/>
      </c>
      <c r="BF252" s="1246"/>
      <c r="BG252" s="1246"/>
      <c r="BH252" s="1246"/>
      <c r="BI252" s="1246"/>
      <c r="BJ252" s="1246"/>
      <c r="BK252" s="1246"/>
      <c r="BL252" s="1246"/>
      <c r="BM252" s="1246"/>
      <c r="BN252" s="1246"/>
      <c r="BO252" s="1246"/>
      <c r="BP252" s="174" t="str">
        <f>IF(データ!$D$312&lt;&gt;"",IF(OR(データ!$D$312&lt;&gt;"0",データ!$E$312&lt;&gt;"0",データ!$F$312&lt;&gt;"0"),データ!$D$312,""),"")</f>
        <v/>
      </c>
      <c r="BQ252" s="175"/>
      <c r="BR252" s="175"/>
      <c r="BS252" s="175"/>
      <c r="BT252" s="175"/>
      <c r="BU252" s="175"/>
      <c r="BV252" s="175"/>
      <c r="BW252" s="175"/>
      <c r="BX252" s="170"/>
      <c r="BY252" s="175" t="str">
        <f>IF(データ!$E$312&lt;&gt;"",IF(OR(データ!$D$312&lt;&gt;"0",データ!$E$312&lt;&gt;"0",データ!$F$312&lt;&gt;"0"),データ!$E$312,""),"")</f>
        <v/>
      </c>
      <c r="BZ252" s="175"/>
      <c r="CA252" s="175"/>
      <c r="CB252" s="175"/>
      <c r="CC252" s="175"/>
      <c r="CD252" s="175"/>
      <c r="CE252" s="175"/>
      <c r="CF252" s="168"/>
    </row>
    <row r="253" spans="1:84" ht="5.25" customHeight="1">
      <c r="A253" s="921"/>
      <c r="B253" s="921"/>
      <c r="C253" s="921"/>
      <c r="D253" s="18"/>
      <c r="E253" s="1255" t="s">
        <v>158</v>
      </c>
      <c r="F253" s="1044"/>
      <c r="G253" s="1044"/>
      <c r="H253" s="1044"/>
      <c r="I253" s="1044"/>
      <c r="J253" s="1044"/>
      <c r="K253" s="1045"/>
      <c r="L253" s="1257" t="str">
        <f>IF(データ!$D$202&lt;&gt;"",データ!$D$202,"")</f>
        <v/>
      </c>
      <c r="M253" s="1258"/>
      <c r="N253" s="1258"/>
      <c r="O253" s="1258"/>
      <c r="P253" s="1258"/>
      <c r="Q253" s="1258"/>
      <c r="R253" s="1258"/>
      <c r="S253" s="1258"/>
      <c r="T253" s="1258"/>
      <c r="U253" s="1258"/>
      <c r="V253" s="1258"/>
      <c r="W253" s="1258"/>
      <c r="X253" s="1258"/>
      <c r="Y253" s="1258"/>
      <c r="Z253" s="1258"/>
      <c r="AA253" s="1258"/>
      <c r="AB253" s="1258"/>
      <c r="AC253" s="1258"/>
      <c r="AD253" s="1259"/>
      <c r="AG253" s="338"/>
      <c r="AH253" s="335"/>
      <c r="AI253" s="335"/>
      <c r="AJ253" s="335"/>
      <c r="AK253" s="335"/>
      <c r="AL253" s="335"/>
      <c r="AM253" s="335"/>
      <c r="AN253" s="335"/>
      <c r="AO253" s="335"/>
      <c r="AP253" s="335"/>
      <c r="AQ253" s="335"/>
      <c r="AR253" s="335"/>
      <c r="AS253" s="335"/>
      <c r="AT253" s="335"/>
      <c r="AU253" s="335"/>
      <c r="AV253" s="335"/>
      <c r="AW253" s="335"/>
      <c r="AX253" s="335"/>
      <c r="AY253" s="335"/>
      <c r="AZ253" s="335"/>
      <c r="BA253" s="335"/>
      <c r="BB253" s="335"/>
      <c r="BC253" s="335"/>
      <c r="BD253" s="336"/>
      <c r="BE253" s="1239"/>
      <c r="BF253" s="1240"/>
      <c r="BG253" s="1240"/>
      <c r="BH253" s="1240"/>
      <c r="BI253" s="1240"/>
      <c r="BJ253" s="1240"/>
      <c r="BK253" s="1240"/>
      <c r="BL253" s="1240"/>
      <c r="BM253" s="1240"/>
      <c r="BN253" s="1240"/>
      <c r="BO253" s="1240"/>
      <c r="BP253" s="176"/>
      <c r="BQ253" s="177"/>
      <c r="BR253" s="177"/>
      <c r="BS253" s="177"/>
      <c r="BT253" s="177"/>
      <c r="BU253" s="177"/>
      <c r="BV253" s="177"/>
      <c r="BW253" s="177"/>
      <c r="BX253" s="171"/>
      <c r="BY253" s="177"/>
      <c r="BZ253" s="177"/>
      <c r="CA253" s="177"/>
      <c r="CB253" s="177"/>
      <c r="CC253" s="177"/>
      <c r="CD253" s="177"/>
      <c r="CE253" s="177"/>
      <c r="CF253" s="169"/>
    </row>
    <row r="254" spans="1:84" ht="5.25" customHeight="1" thickBot="1">
      <c r="A254" s="921"/>
      <c r="B254" s="921"/>
      <c r="C254" s="921"/>
      <c r="D254" s="18"/>
      <c r="E254" s="341"/>
      <c r="F254" s="342"/>
      <c r="G254" s="342"/>
      <c r="H254" s="342"/>
      <c r="I254" s="342"/>
      <c r="J254" s="342"/>
      <c r="K254" s="1047"/>
      <c r="L254" s="1260"/>
      <c r="M254" s="1261"/>
      <c r="N254" s="1261"/>
      <c r="O254" s="1261"/>
      <c r="P254" s="1261"/>
      <c r="Q254" s="1261"/>
      <c r="R254" s="1261"/>
      <c r="S254" s="1261"/>
      <c r="T254" s="1261"/>
      <c r="U254" s="1261"/>
      <c r="V254" s="1261"/>
      <c r="W254" s="1261"/>
      <c r="X254" s="1261"/>
      <c r="Y254" s="1261"/>
      <c r="Z254" s="1261"/>
      <c r="AA254" s="1261"/>
      <c r="AB254" s="1261"/>
      <c r="AC254" s="1261"/>
      <c r="AD254" s="1262"/>
      <c r="AG254" s="1247"/>
      <c r="AH254" s="1248"/>
      <c r="AI254" s="1248"/>
      <c r="AJ254" s="1248"/>
      <c r="AK254" s="1248"/>
      <c r="AL254" s="1248"/>
      <c r="AM254" s="1248"/>
      <c r="AN254" s="1248"/>
      <c r="AO254" s="1248"/>
      <c r="AP254" s="1248"/>
      <c r="AQ254" s="1248"/>
      <c r="AR254" s="1248"/>
      <c r="AS254" s="1248"/>
      <c r="AT254" s="1248"/>
      <c r="AU254" s="1248"/>
      <c r="AV254" s="1248"/>
      <c r="AW254" s="1248"/>
      <c r="AX254" s="1248"/>
      <c r="AY254" s="1248"/>
      <c r="AZ254" s="1248"/>
      <c r="BA254" s="1248"/>
      <c r="BB254" s="1248"/>
      <c r="BC254" s="1248"/>
      <c r="BD254" s="1249"/>
      <c r="BE254" s="1242"/>
      <c r="BF254" s="1243"/>
      <c r="BG254" s="1243"/>
      <c r="BH254" s="1243"/>
      <c r="BI254" s="1243"/>
      <c r="BJ254" s="1243"/>
      <c r="BK254" s="1243"/>
      <c r="BL254" s="1243"/>
      <c r="BM254" s="1243"/>
      <c r="BN254" s="1243"/>
      <c r="BO254" s="1243"/>
      <c r="BP254" s="180"/>
      <c r="BQ254" s="181"/>
      <c r="BR254" s="181"/>
      <c r="BS254" s="181"/>
      <c r="BT254" s="181"/>
      <c r="BU254" s="181"/>
      <c r="BV254" s="181"/>
      <c r="BW254" s="181"/>
      <c r="BX254" s="922"/>
      <c r="BY254" s="181"/>
      <c r="BZ254" s="181"/>
      <c r="CA254" s="181"/>
      <c r="CB254" s="181"/>
      <c r="CC254" s="181"/>
      <c r="CD254" s="181"/>
      <c r="CE254" s="181"/>
      <c r="CF254" s="1171"/>
    </row>
    <row r="255" spans="1:84" ht="5.25" customHeight="1">
      <c r="A255" s="921"/>
      <c r="B255" s="921"/>
      <c r="C255" s="921"/>
      <c r="D255" s="18"/>
      <c r="E255" s="341"/>
      <c r="F255" s="342"/>
      <c r="G255" s="342"/>
      <c r="H255" s="342"/>
      <c r="I255" s="342"/>
      <c r="J255" s="342"/>
      <c r="K255" s="1047"/>
      <c r="L255" s="1260"/>
      <c r="M255" s="1261"/>
      <c r="N255" s="1261"/>
      <c r="O255" s="1261"/>
      <c r="P255" s="1261"/>
      <c r="Q255" s="1261"/>
      <c r="R255" s="1261"/>
      <c r="S255" s="1261"/>
      <c r="T255" s="1261"/>
      <c r="U255" s="1261"/>
      <c r="V255" s="1261"/>
      <c r="W255" s="1261"/>
      <c r="X255" s="1261"/>
      <c r="Y255" s="1261"/>
      <c r="Z255" s="1261"/>
      <c r="AA255" s="1261"/>
      <c r="AB255" s="1261"/>
      <c r="AC255" s="1261"/>
      <c r="AD255" s="1262"/>
      <c r="AG255" s="1005" t="str">
        <f>IF(データ!$B$313&lt;&gt;"","他の配当所得有り","")</f>
        <v/>
      </c>
      <c r="AH255" s="1005"/>
      <c r="AI255" s="1005"/>
      <c r="AJ255" s="1005"/>
      <c r="AK255" s="1005"/>
      <c r="AL255" s="1005"/>
      <c r="AM255" s="1005"/>
      <c r="AN255" s="1005"/>
      <c r="AO255" s="1005"/>
      <c r="AP255" s="1005"/>
      <c r="AQ255" s="1005"/>
      <c r="AR255" s="1005"/>
      <c r="AS255" s="1005"/>
      <c r="AT255" s="1005"/>
      <c r="AU255" s="1005"/>
      <c r="AV255" s="1005"/>
      <c r="AW255" s="1005"/>
      <c r="AX255" s="1005"/>
      <c r="AY255" s="1005"/>
      <c r="AZ255" s="1005"/>
      <c r="BA255" s="1005"/>
      <c r="BB255" s="1005"/>
      <c r="BC255" s="1005"/>
      <c r="BD255" s="1234"/>
      <c r="BE255" s="966" t="s">
        <v>164</v>
      </c>
      <c r="BF255" s="966"/>
      <c r="BG255" s="966"/>
      <c r="BH255" s="966"/>
      <c r="BI255" s="966"/>
      <c r="BJ255" s="966"/>
      <c r="BK255" s="966"/>
      <c r="BL255" s="966"/>
      <c r="BM255" s="966"/>
      <c r="BN255" s="966"/>
      <c r="BO255" s="966"/>
      <c r="BP255" s="966"/>
      <c r="BQ255" s="966"/>
      <c r="BR255" s="966"/>
      <c r="BS255" s="966"/>
      <c r="BT255" s="966"/>
      <c r="BU255" s="966"/>
      <c r="BV255" s="966"/>
      <c r="BW255" s="966"/>
      <c r="BX255" s="967"/>
      <c r="BY255" s="174" t="str">
        <f>IF(データ!$C$321&lt;&gt;"",IF(データ!$C$321&lt;&gt;"0",データ!$C$321,""),"")</f>
        <v/>
      </c>
      <c r="BZ255" s="175"/>
      <c r="CA255" s="175"/>
      <c r="CB255" s="175"/>
      <c r="CC255" s="175"/>
      <c r="CD255" s="175"/>
      <c r="CE255" s="175"/>
      <c r="CF255" s="168"/>
    </row>
    <row r="256" spans="1:84" ht="5.25" customHeight="1">
      <c r="A256" s="921"/>
      <c r="B256" s="921"/>
      <c r="C256" s="921"/>
      <c r="D256" s="18"/>
      <c r="E256" s="1255" t="s">
        <v>159</v>
      </c>
      <c r="F256" s="1044"/>
      <c r="G256" s="1044"/>
      <c r="H256" s="1044"/>
      <c r="I256" s="1044"/>
      <c r="J256" s="1044"/>
      <c r="K256" s="1045"/>
      <c r="L256" s="1275" t="str">
        <f>IF(データ!$E$202&lt;&gt;"",データ!$E$202,"")</f>
        <v/>
      </c>
      <c r="M256" s="1276"/>
      <c r="N256" s="1276"/>
      <c r="O256" s="1276"/>
      <c r="P256" s="1276"/>
      <c r="Q256" s="1276"/>
      <c r="R256" s="1276"/>
      <c r="S256" s="1276"/>
      <c r="T256" s="1276"/>
      <c r="U256" s="1276"/>
      <c r="V256" s="1276"/>
      <c r="W256" s="1276"/>
      <c r="X256" s="1276"/>
      <c r="Y256" s="1276"/>
      <c r="Z256" s="1276"/>
      <c r="AA256" s="1276"/>
      <c r="AB256" s="1276"/>
      <c r="AC256" s="1276"/>
      <c r="AD256" s="1277"/>
      <c r="AG256" s="1008"/>
      <c r="AH256" s="1008"/>
      <c r="AI256" s="1008"/>
      <c r="AJ256" s="1008"/>
      <c r="AK256" s="1008"/>
      <c r="AL256" s="1008"/>
      <c r="AM256" s="1008"/>
      <c r="AN256" s="1008"/>
      <c r="AO256" s="1008"/>
      <c r="AP256" s="1008"/>
      <c r="AQ256" s="1008"/>
      <c r="AR256" s="1008"/>
      <c r="AS256" s="1008"/>
      <c r="AT256" s="1008"/>
      <c r="AU256" s="1008"/>
      <c r="AV256" s="1008"/>
      <c r="AW256" s="1008"/>
      <c r="AX256" s="1008"/>
      <c r="AY256" s="1008"/>
      <c r="AZ256" s="1008"/>
      <c r="BA256" s="1008"/>
      <c r="BB256" s="1008"/>
      <c r="BC256" s="1008"/>
      <c r="BD256" s="1235"/>
      <c r="BE256" s="969"/>
      <c r="BF256" s="969"/>
      <c r="BG256" s="969"/>
      <c r="BH256" s="969"/>
      <c r="BI256" s="969"/>
      <c r="BJ256" s="969"/>
      <c r="BK256" s="969"/>
      <c r="BL256" s="969"/>
      <c r="BM256" s="969"/>
      <c r="BN256" s="969"/>
      <c r="BO256" s="969"/>
      <c r="BP256" s="969"/>
      <c r="BQ256" s="969"/>
      <c r="BR256" s="969"/>
      <c r="BS256" s="969"/>
      <c r="BT256" s="969"/>
      <c r="BU256" s="969"/>
      <c r="BV256" s="969"/>
      <c r="BW256" s="969"/>
      <c r="BX256" s="970"/>
      <c r="BY256" s="176"/>
      <c r="BZ256" s="177"/>
      <c r="CA256" s="177"/>
      <c r="CB256" s="177"/>
      <c r="CC256" s="177"/>
      <c r="CD256" s="177"/>
      <c r="CE256" s="177"/>
      <c r="CF256" s="169"/>
    </row>
    <row r="257" spans="1:84" ht="5.25" customHeight="1">
      <c r="A257" s="921"/>
      <c r="B257" s="921"/>
      <c r="C257" s="921"/>
      <c r="D257" s="18"/>
      <c r="E257" s="341"/>
      <c r="F257" s="342"/>
      <c r="G257" s="342"/>
      <c r="H257" s="342"/>
      <c r="I257" s="342"/>
      <c r="J257" s="342"/>
      <c r="K257" s="1047"/>
      <c r="L257" s="1278"/>
      <c r="M257" s="1279"/>
      <c r="N257" s="1279"/>
      <c r="O257" s="1279"/>
      <c r="P257" s="1279"/>
      <c r="Q257" s="1279"/>
      <c r="R257" s="1279"/>
      <c r="S257" s="1279"/>
      <c r="T257" s="1279"/>
      <c r="U257" s="1279"/>
      <c r="V257" s="1279"/>
      <c r="W257" s="1279"/>
      <c r="X257" s="1279"/>
      <c r="Y257" s="1279"/>
      <c r="Z257" s="1279"/>
      <c r="AA257" s="1279"/>
      <c r="AB257" s="1279"/>
      <c r="AC257" s="1279"/>
      <c r="AD257" s="1280"/>
      <c r="AG257" s="1008"/>
      <c r="AH257" s="1008"/>
      <c r="AI257" s="1008"/>
      <c r="AJ257" s="1008"/>
      <c r="AK257" s="1008"/>
      <c r="AL257" s="1008"/>
      <c r="AM257" s="1008"/>
      <c r="AN257" s="1008"/>
      <c r="AO257" s="1008"/>
      <c r="AP257" s="1008"/>
      <c r="AQ257" s="1008"/>
      <c r="AR257" s="1008"/>
      <c r="AS257" s="1008"/>
      <c r="AT257" s="1008"/>
      <c r="AU257" s="1008"/>
      <c r="AV257" s="1008"/>
      <c r="AW257" s="1008"/>
      <c r="AX257" s="1008"/>
      <c r="AY257" s="1008"/>
      <c r="AZ257" s="1008"/>
      <c r="BA257" s="1008"/>
      <c r="BB257" s="1008"/>
      <c r="BC257" s="1008"/>
      <c r="BD257" s="1235"/>
      <c r="BE257" s="969"/>
      <c r="BF257" s="969"/>
      <c r="BG257" s="969"/>
      <c r="BH257" s="969"/>
      <c r="BI257" s="969"/>
      <c r="BJ257" s="969"/>
      <c r="BK257" s="969"/>
      <c r="BL257" s="969"/>
      <c r="BM257" s="969"/>
      <c r="BN257" s="969"/>
      <c r="BO257" s="969"/>
      <c r="BP257" s="969"/>
      <c r="BQ257" s="969"/>
      <c r="BR257" s="969"/>
      <c r="BS257" s="969"/>
      <c r="BT257" s="969"/>
      <c r="BU257" s="969"/>
      <c r="BV257" s="969"/>
      <c r="BW257" s="969"/>
      <c r="BX257" s="970"/>
      <c r="BY257" s="176"/>
      <c r="BZ257" s="177"/>
      <c r="CA257" s="177"/>
      <c r="CB257" s="177"/>
      <c r="CC257" s="177"/>
      <c r="CD257" s="177"/>
      <c r="CE257" s="177"/>
      <c r="CF257" s="169"/>
    </row>
    <row r="258" spans="1:84" ht="5.25" customHeight="1" thickBot="1">
      <c r="A258" s="921"/>
      <c r="B258" s="921"/>
      <c r="C258" s="921"/>
      <c r="D258" s="18"/>
      <c r="E258" s="1256"/>
      <c r="F258" s="1222"/>
      <c r="G258" s="1222"/>
      <c r="H258" s="1222"/>
      <c r="I258" s="1222"/>
      <c r="J258" s="1222"/>
      <c r="K258" s="1229"/>
      <c r="L258" s="1281"/>
      <c r="M258" s="1282"/>
      <c r="N258" s="1282"/>
      <c r="O258" s="1282"/>
      <c r="P258" s="1282"/>
      <c r="Q258" s="1282"/>
      <c r="R258" s="1282"/>
      <c r="S258" s="1282"/>
      <c r="T258" s="1282"/>
      <c r="U258" s="1282"/>
      <c r="V258" s="1282"/>
      <c r="W258" s="1282"/>
      <c r="X258" s="1282"/>
      <c r="Y258" s="1282"/>
      <c r="Z258" s="1282"/>
      <c r="AA258" s="1282"/>
      <c r="AB258" s="1282"/>
      <c r="AC258" s="1282"/>
      <c r="AD258" s="1283"/>
      <c r="AG258" s="60"/>
      <c r="AH258" s="60"/>
      <c r="AI258" s="60"/>
      <c r="AJ258" s="60"/>
      <c r="AK258" s="60"/>
      <c r="AL258" s="60"/>
      <c r="AM258" s="60"/>
      <c r="AN258" s="60"/>
      <c r="AO258" s="60"/>
      <c r="AP258" s="60"/>
      <c r="AQ258" s="60"/>
      <c r="AR258" s="60"/>
      <c r="AS258" s="60"/>
      <c r="AT258" s="60"/>
      <c r="AU258" s="60"/>
      <c r="AV258" s="60"/>
      <c r="AW258" s="60"/>
      <c r="AX258" s="60"/>
      <c r="AY258" s="60"/>
      <c r="AZ258" s="60"/>
      <c r="BA258" s="60"/>
      <c r="BB258" s="60"/>
      <c r="BC258" s="60"/>
      <c r="BD258" s="61"/>
      <c r="BE258" s="1010"/>
      <c r="BF258" s="1010"/>
      <c r="BG258" s="1010"/>
      <c r="BH258" s="1010"/>
      <c r="BI258" s="1010"/>
      <c r="BJ258" s="1010"/>
      <c r="BK258" s="1010"/>
      <c r="BL258" s="1010"/>
      <c r="BM258" s="1010"/>
      <c r="BN258" s="1010"/>
      <c r="BO258" s="1010"/>
      <c r="BP258" s="1010"/>
      <c r="BQ258" s="1010"/>
      <c r="BR258" s="1010"/>
      <c r="BS258" s="1010"/>
      <c r="BT258" s="1010"/>
      <c r="BU258" s="1010"/>
      <c r="BV258" s="1010"/>
      <c r="BW258" s="1010"/>
      <c r="BX258" s="1011"/>
      <c r="BY258" s="1122"/>
      <c r="BZ258" s="1123"/>
      <c r="CA258" s="1123"/>
      <c r="CB258" s="1123"/>
      <c r="CC258" s="1123"/>
      <c r="CD258" s="1123"/>
      <c r="CE258" s="1123"/>
      <c r="CF258" s="1172"/>
    </row>
    <row r="259" spans="1:84" ht="5.25" customHeight="1">
      <c r="A259" s="921"/>
      <c r="B259" s="921"/>
      <c r="C259" s="921"/>
      <c r="D259" s="18"/>
      <c r="E259" s="1251" t="s">
        <v>160</v>
      </c>
      <c r="F259" s="372"/>
      <c r="G259" s="372"/>
      <c r="H259" s="372"/>
      <c r="I259" s="372"/>
      <c r="J259" s="372"/>
      <c r="K259" s="372"/>
      <c r="L259" s="372"/>
      <c r="M259" s="372"/>
      <c r="N259" s="372"/>
      <c r="O259" s="373"/>
      <c r="P259" s="174" t="str">
        <f>IF(データ!$F$202&lt;&gt;"",データ!$F$202,"")</f>
        <v/>
      </c>
      <c r="Q259" s="175"/>
      <c r="R259" s="175"/>
      <c r="S259" s="175"/>
      <c r="T259" s="175"/>
      <c r="U259" s="175"/>
      <c r="V259" s="175"/>
      <c r="W259" s="175"/>
      <c r="X259" s="175"/>
      <c r="Y259" s="175"/>
      <c r="Z259" s="175"/>
      <c r="AA259" s="175"/>
      <c r="AB259" s="175"/>
      <c r="AC259" s="175"/>
      <c r="AD259" s="172" t="s">
        <v>94</v>
      </c>
    </row>
    <row r="260" spans="1:84" ht="5.25" customHeight="1">
      <c r="A260" s="921"/>
      <c r="B260" s="921"/>
      <c r="C260" s="921"/>
      <c r="D260" s="18"/>
      <c r="E260" s="374"/>
      <c r="F260" s="375"/>
      <c r="G260" s="375"/>
      <c r="H260" s="375"/>
      <c r="I260" s="375"/>
      <c r="J260" s="375"/>
      <c r="K260" s="375"/>
      <c r="L260" s="375"/>
      <c r="M260" s="375"/>
      <c r="N260" s="375"/>
      <c r="O260" s="376"/>
      <c r="P260" s="176"/>
      <c r="Q260" s="177"/>
      <c r="R260" s="177"/>
      <c r="S260" s="177"/>
      <c r="T260" s="177"/>
      <c r="U260" s="177"/>
      <c r="V260" s="177"/>
      <c r="W260" s="177"/>
      <c r="X260" s="177"/>
      <c r="Y260" s="177"/>
      <c r="Z260" s="177"/>
      <c r="AA260" s="177"/>
      <c r="AB260" s="177"/>
      <c r="AC260" s="177"/>
      <c r="AD260" s="173"/>
      <c r="AG260" s="394" t="s">
        <v>492</v>
      </c>
      <c r="AH260" s="394"/>
      <c r="AI260" s="394"/>
      <c r="AJ260" s="394"/>
      <c r="AK260" s="394"/>
      <c r="AL260" s="394"/>
      <c r="AM260" s="394"/>
      <c r="AN260" s="394"/>
      <c r="AO260" s="394"/>
      <c r="AP260" s="394"/>
      <c r="AQ260" s="394"/>
      <c r="AR260" s="394"/>
      <c r="AS260" s="394"/>
      <c r="AT260" s="394"/>
      <c r="AU260" s="394"/>
      <c r="AV260" s="394"/>
      <c r="AW260" s="394"/>
      <c r="AX260" s="394"/>
      <c r="AY260" s="394"/>
      <c r="AZ260" s="394"/>
      <c r="BA260" s="394"/>
      <c r="BB260" s="394"/>
      <c r="BC260" s="394"/>
      <c r="BD260" s="394"/>
      <c r="BE260" s="394"/>
      <c r="BF260" s="394"/>
      <c r="BG260" s="394"/>
      <c r="BH260" s="394"/>
      <c r="BI260" s="394"/>
      <c r="BJ260" s="60"/>
      <c r="BK260" s="60"/>
      <c r="BL260" s="60"/>
      <c r="BM260" s="60"/>
      <c r="BN260" s="60"/>
      <c r="BO260" s="60"/>
      <c r="BP260" s="60"/>
      <c r="BQ260" s="60"/>
      <c r="BR260" s="60"/>
      <c r="BS260" s="60"/>
      <c r="BT260" s="60"/>
      <c r="BU260" s="60"/>
      <c r="BV260" s="60"/>
      <c r="BW260" s="60"/>
      <c r="BX260" s="60"/>
      <c r="BY260" s="60"/>
      <c r="BZ260" s="60"/>
      <c r="CA260" s="60"/>
      <c r="CB260" s="60"/>
      <c r="CC260" s="33"/>
      <c r="CD260" s="24"/>
      <c r="CE260" s="13"/>
      <c r="CF260" s="13"/>
    </row>
    <row r="261" spans="1:84" ht="5.25" customHeight="1" thickBot="1">
      <c r="A261" s="921"/>
      <c r="B261" s="921"/>
      <c r="C261" s="921"/>
      <c r="D261" s="18"/>
      <c r="E261" s="1252"/>
      <c r="F261" s="1253"/>
      <c r="G261" s="1253"/>
      <c r="H261" s="1253"/>
      <c r="I261" s="1253"/>
      <c r="J261" s="1253"/>
      <c r="K261" s="1253"/>
      <c r="L261" s="1253"/>
      <c r="M261" s="1253"/>
      <c r="N261" s="1253"/>
      <c r="O261" s="1254"/>
      <c r="P261" s="1122"/>
      <c r="Q261" s="1123"/>
      <c r="R261" s="1123"/>
      <c r="S261" s="1123"/>
      <c r="T261" s="1123"/>
      <c r="U261" s="1123"/>
      <c r="V261" s="1123"/>
      <c r="W261" s="1123"/>
      <c r="X261" s="1123"/>
      <c r="Y261" s="1123"/>
      <c r="Z261" s="1123"/>
      <c r="AA261" s="1123"/>
      <c r="AB261" s="1123"/>
      <c r="AC261" s="1123"/>
      <c r="AD261" s="1250"/>
      <c r="AG261" s="394"/>
      <c r="AH261" s="394"/>
      <c r="AI261" s="394"/>
      <c r="AJ261" s="394"/>
      <c r="AK261" s="394"/>
      <c r="AL261" s="394"/>
      <c r="AM261" s="394"/>
      <c r="AN261" s="394"/>
      <c r="AO261" s="394"/>
      <c r="AP261" s="394"/>
      <c r="AQ261" s="394"/>
      <c r="AR261" s="394"/>
      <c r="AS261" s="394"/>
      <c r="AT261" s="394"/>
      <c r="AU261" s="394"/>
      <c r="AV261" s="394"/>
      <c r="AW261" s="394"/>
      <c r="AX261" s="394"/>
      <c r="AY261" s="394"/>
      <c r="AZ261" s="394"/>
      <c r="BA261" s="394"/>
      <c r="BB261" s="394"/>
      <c r="BC261" s="394"/>
      <c r="BD261" s="394"/>
      <c r="BE261" s="394"/>
      <c r="BF261" s="394"/>
      <c r="BG261" s="394"/>
      <c r="BH261" s="394"/>
      <c r="BI261" s="394"/>
      <c r="BJ261" s="60"/>
      <c r="BK261" s="60"/>
      <c r="BL261" s="60"/>
      <c r="BM261" s="60"/>
      <c r="BN261" s="60"/>
      <c r="BO261" s="60"/>
      <c r="BP261" s="60"/>
      <c r="BQ261" s="60"/>
      <c r="BR261" s="60"/>
      <c r="BS261" s="60"/>
      <c r="BT261" s="60"/>
      <c r="BU261" s="60"/>
      <c r="BV261" s="60"/>
      <c r="BW261" s="60"/>
      <c r="BX261" s="60"/>
      <c r="BY261" s="60"/>
      <c r="BZ261" s="60"/>
      <c r="CA261" s="60"/>
      <c r="CB261" s="60"/>
      <c r="CC261" s="33"/>
      <c r="CD261" s="24"/>
      <c r="CE261" s="13"/>
      <c r="CF261" s="13"/>
    </row>
    <row r="262" spans="1:84" ht="5.25" customHeight="1" thickBot="1">
      <c r="A262" s="921"/>
      <c r="B262" s="921"/>
      <c r="C262" s="921"/>
      <c r="D262" s="18"/>
      <c r="E262" s="1272" t="s">
        <v>163</v>
      </c>
      <c r="F262" s="1273"/>
      <c r="G262" s="1273"/>
      <c r="H262" s="1273"/>
      <c r="I262" s="1273"/>
      <c r="J262" s="1273"/>
      <c r="K262" s="1273"/>
      <c r="L262" s="1273"/>
      <c r="M262" s="1273"/>
      <c r="N262" s="1273"/>
      <c r="O262" s="1273"/>
      <c r="P262" s="1273"/>
      <c r="Q262" s="1273"/>
      <c r="R262" s="1274"/>
      <c r="S262" s="1236" t="str">
        <f>IF(データ!$B$203&lt;&gt;"",データ!$B$203,"")</f>
        <v/>
      </c>
      <c r="T262" s="1237"/>
      <c r="U262" s="1237"/>
      <c r="V262" s="1237"/>
      <c r="W262" s="1237"/>
      <c r="X262" s="1237"/>
      <c r="Y262" s="1237"/>
      <c r="Z262" s="1237"/>
      <c r="AA262" s="1237"/>
      <c r="AB262" s="1237"/>
      <c r="AC262" s="1237"/>
      <c r="AD262" s="1238"/>
      <c r="AG262" s="394"/>
      <c r="AH262" s="394"/>
      <c r="AI262" s="394"/>
      <c r="AJ262" s="394"/>
      <c r="AK262" s="394"/>
      <c r="AL262" s="394"/>
      <c r="AM262" s="394"/>
      <c r="AN262" s="394"/>
      <c r="AO262" s="394"/>
      <c r="AP262" s="394"/>
      <c r="AQ262" s="394"/>
      <c r="AR262" s="394"/>
      <c r="AS262" s="394"/>
      <c r="AT262" s="394"/>
      <c r="AU262" s="394"/>
      <c r="AV262" s="394"/>
      <c r="AW262" s="394"/>
      <c r="AX262" s="394"/>
      <c r="AY262" s="394"/>
      <c r="AZ262" s="394"/>
      <c r="BA262" s="394"/>
      <c r="BB262" s="394"/>
      <c r="BC262" s="394"/>
      <c r="BD262" s="394"/>
      <c r="BE262" s="394"/>
      <c r="BF262" s="394"/>
      <c r="BG262" s="394"/>
      <c r="BH262" s="394"/>
      <c r="BI262" s="394"/>
      <c r="BJ262" s="60"/>
      <c r="BK262" s="60"/>
      <c r="BL262" s="60"/>
      <c r="BM262" s="60"/>
      <c r="BN262" s="60"/>
      <c r="BO262" s="60"/>
      <c r="BP262" s="60"/>
      <c r="BQ262" s="60"/>
      <c r="BR262" s="60"/>
      <c r="BS262" s="60"/>
      <c r="BT262" s="60"/>
      <c r="BU262" s="60"/>
      <c r="BV262" s="60"/>
      <c r="BW262" s="60"/>
      <c r="BX262" s="60"/>
      <c r="BY262" s="60"/>
      <c r="BZ262" s="60"/>
      <c r="CA262" s="60"/>
      <c r="CB262" s="60"/>
      <c r="CC262" s="33"/>
      <c r="CD262" s="24"/>
      <c r="CE262" s="13"/>
      <c r="CF262" s="13"/>
    </row>
    <row r="263" spans="1:84" ht="5.25" customHeight="1">
      <c r="A263" s="921"/>
      <c r="B263" s="921"/>
      <c r="C263" s="921"/>
      <c r="D263" s="18"/>
      <c r="E263" s="374"/>
      <c r="F263" s="375"/>
      <c r="G263" s="375"/>
      <c r="H263" s="375"/>
      <c r="I263" s="375"/>
      <c r="J263" s="375"/>
      <c r="K263" s="375"/>
      <c r="L263" s="375"/>
      <c r="M263" s="375"/>
      <c r="N263" s="375"/>
      <c r="O263" s="375"/>
      <c r="P263" s="375"/>
      <c r="Q263" s="375"/>
      <c r="R263" s="376"/>
      <c r="S263" s="1239"/>
      <c r="T263" s="1240"/>
      <c r="U263" s="1240"/>
      <c r="V263" s="1240"/>
      <c r="W263" s="1240"/>
      <c r="X263" s="1240"/>
      <c r="Y263" s="1240"/>
      <c r="Z263" s="1240"/>
      <c r="AA263" s="1240"/>
      <c r="AB263" s="1240"/>
      <c r="AC263" s="1240"/>
      <c r="AD263" s="1241"/>
      <c r="AE263" s="60"/>
      <c r="AF263" s="60"/>
      <c r="AG263" s="339" t="s">
        <v>173</v>
      </c>
      <c r="AH263" s="340"/>
      <c r="AI263" s="340"/>
      <c r="AJ263" s="340"/>
      <c r="AK263" s="340"/>
      <c r="AL263" s="340"/>
      <c r="AM263" s="340"/>
      <c r="AN263" s="340"/>
      <c r="AO263" s="340"/>
      <c r="AP263" s="340"/>
      <c r="AQ263" s="340"/>
      <c r="AR263" s="340"/>
      <c r="AS263" s="340"/>
      <c r="AT263" s="340"/>
      <c r="AU263" s="340"/>
      <c r="AV263" s="340"/>
      <c r="AW263" s="340"/>
      <c r="AX263" s="340"/>
      <c r="AY263" s="340"/>
      <c r="AZ263" s="340"/>
      <c r="BA263" s="340"/>
      <c r="BB263" s="340"/>
      <c r="BC263" s="340"/>
      <c r="BD263" s="340"/>
      <c r="BE263" s="340"/>
      <c r="BF263" s="340"/>
      <c r="BG263" s="340"/>
      <c r="BH263" s="340"/>
      <c r="BI263" s="340"/>
      <c r="BJ263" s="340"/>
      <c r="BK263" s="340"/>
      <c r="BL263" s="340"/>
      <c r="BM263" s="340"/>
      <c r="BN263" s="1228"/>
      <c r="BO263" s="1218" t="s">
        <v>77</v>
      </c>
      <c r="BP263" s="340"/>
      <c r="BQ263" s="340"/>
      <c r="BR263" s="340"/>
      <c r="BS263" s="340"/>
      <c r="BT263" s="340"/>
      <c r="BU263" s="340"/>
      <c r="BV263" s="340"/>
      <c r="BW263" s="340"/>
      <c r="BX263" s="1228"/>
      <c r="BY263" s="1218" t="s">
        <v>76</v>
      </c>
      <c r="BZ263" s="340"/>
      <c r="CA263" s="340"/>
      <c r="CB263" s="340"/>
      <c r="CC263" s="340"/>
      <c r="CD263" s="340"/>
      <c r="CE263" s="340"/>
      <c r="CF263" s="1219"/>
    </row>
    <row r="264" spans="1:84" ht="5.25" customHeight="1">
      <c r="A264" s="921"/>
      <c r="B264" s="921"/>
      <c r="C264" s="921"/>
      <c r="D264" s="18"/>
      <c r="E264" s="377"/>
      <c r="F264" s="378"/>
      <c r="G264" s="378"/>
      <c r="H264" s="378"/>
      <c r="I264" s="378"/>
      <c r="J264" s="378"/>
      <c r="K264" s="378"/>
      <c r="L264" s="378"/>
      <c r="M264" s="378"/>
      <c r="N264" s="378"/>
      <c r="O264" s="378"/>
      <c r="P264" s="378"/>
      <c r="Q264" s="378"/>
      <c r="R264" s="379"/>
      <c r="S264" s="1242"/>
      <c r="T264" s="1243"/>
      <c r="U264" s="1243"/>
      <c r="V264" s="1243"/>
      <c r="W264" s="1243"/>
      <c r="X264" s="1243"/>
      <c r="Y264" s="1243"/>
      <c r="Z264" s="1243"/>
      <c r="AA264" s="1243"/>
      <c r="AB264" s="1243"/>
      <c r="AC264" s="1243"/>
      <c r="AD264" s="1244"/>
      <c r="AE264" s="60"/>
      <c r="AF264" s="60"/>
      <c r="AG264" s="341"/>
      <c r="AH264" s="342"/>
      <c r="AI264" s="342"/>
      <c r="AJ264" s="342"/>
      <c r="AK264" s="342"/>
      <c r="AL264" s="342"/>
      <c r="AM264" s="342"/>
      <c r="AN264" s="342"/>
      <c r="AO264" s="342"/>
      <c r="AP264" s="342"/>
      <c r="AQ264" s="342"/>
      <c r="AR264" s="342"/>
      <c r="AS264" s="342"/>
      <c r="AT264" s="342"/>
      <c r="AU264" s="342"/>
      <c r="AV264" s="342"/>
      <c r="AW264" s="342"/>
      <c r="AX264" s="342"/>
      <c r="AY264" s="342"/>
      <c r="AZ264" s="342"/>
      <c r="BA264" s="342"/>
      <c r="BB264" s="342"/>
      <c r="BC264" s="342"/>
      <c r="BD264" s="342"/>
      <c r="BE264" s="342"/>
      <c r="BF264" s="342"/>
      <c r="BG264" s="342"/>
      <c r="BH264" s="342"/>
      <c r="BI264" s="342"/>
      <c r="BJ264" s="342"/>
      <c r="BK264" s="342"/>
      <c r="BL264" s="342"/>
      <c r="BM264" s="342"/>
      <c r="BN264" s="1047"/>
      <c r="BO264" s="1046"/>
      <c r="BP264" s="342"/>
      <c r="BQ264" s="342"/>
      <c r="BR264" s="342"/>
      <c r="BS264" s="342"/>
      <c r="BT264" s="342"/>
      <c r="BU264" s="342"/>
      <c r="BV264" s="342"/>
      <c r="BW264" s="342"/>
      <c r="BX264" s="1047"/>
      <c r="BY264" s="1046"/>
      <c r="BZ264" s="342"/>
      <c r="CA264" s="342"/>
      <c r="CB264" s="342"/>
      <c r="CC264" s="342"/>
      <c r="CD264" s="342"/>
      <c r="CE264" s="342"/>
      <c r="CF264" s="1220"/>
    </row>
    <row r="265" spans="1:84" ht="5.25" customHeight="1">
      <c r="A265" s="921"/>
      <c r="B265" s="921"/>
      <c r="C265" s="921"/>
      <c r="D265" s="18"/>
      <c r="E265" s="371" t="s">
        <v>157</v>
      </c>
      <c r="F265" s="372"/>
      <c r="G265" s="372"/>
      <c r="H265" s="372"/>
      <c r="I265" s="372"/>
      <c r="J265" s="372"/>
      <c r="K265" s="373"/>
      <c r="L265" s="362" t="str">
        <f>IF(データ!$C$203&lt;&gt;"",データ!$C$203,"")</f>
        <v/>
      </c>
      <c r="M265" s="363"/>
      <c r="N265" s="363"/>
      <c r="O265" s="363"/>
      <c r="P265" s="363"/>
      <c r="Q265" s="363"/>
      <c r="R265" s="363"/>
      <c r="S265" s="363"/>
      <c r="T265" s="363"/>
      <c r="U265" s="363"/>
      <c r="V265" s="363"/>
      <c r="W265" s="363"/>
      <c r="X265" s="363"/>
      <c r="Y265" s="363"/>
      <c r="Z265" s="363"/>
      <c r="AA265" s="363"/>
      <c r="AB265" s="363"/>
      <c r="AC265" s="363"/>
      <c r="AD265" s="364"/>
      <c r="AG265" s="341"/>
      <c r="AH265" s="342"/>
      <c r="AI265" s="342"/>
      <c r="AJ265" s="342"/>
      <c r="AK265" s="342"/>
      <c r="AL265" s="342"/>
      <c r="AM265" s="342"/>
      <c r="AN265" s="342"/>
      <c r="AO265" s="342"/>
      <c r="AP265" s="342"/>
      <c r="AQ265" s="342"/>
      <c r="AR265" s="342"/>
      <c r="AS265" s="342"/>
      <c r="AT265" s="342"/>
      <c r="AU265" s="342"/>
      <c r="AV265" s="342"/>
      <c r="AW265" s="342"/>
      <c r="AX265" s="342"/>
      <c r="AY265" s="342"/>
      <c r="AZ265" s="342"/>
      <c r="BA265" s="342"/>
      <c r="BB265" s="342"/>
      <c r="BC265" s="342"/>
      <c r="BD265" s="342"/>
      <c r="BE265" s="342"/>
      <c r="BF265" s="342"/>
      <c r="BG265" s="342"/>
      <c r="BH265" s="342"/>
      <c r="BI265" s="342"/>
      <c r="BJ265" s="342"/>
      <c r="BK265" s="342"/>
      <c r="BL265" s="342"/>
      <c r="BM265" s="342"/>
      <c r="BN265" s="1047"/>
      <c r="BO265" s="1046"/>
      <c r="BP265" s="342"/>
      <c r="BQ265" s="342"/>
      <c r="BR265" s="342"/>
      <c r="BS265" s="342"/>
      <c r="BT265" s="342"/>
      <c r="BU265" s="342"/>
      <c r="BV265" s="342"/>
      <c r="BW265" s="342"/>
      <c r="BX265" s="1047"/>
      <c r="BY265" s="1046"/>
      <c r="BZ265" s="342"/>
      <c r="CA265" s="342"/>
      <c r="CB265" s="342"/>
      <c r="CC265" s="342"/>
      <c r="CD265" s="342"/>
      <c r="CE265" s="342"/>
      <c r="CF265" s="1220"/>
    </row>
    <row r="266" spans="1:84" ht="5.25" customHeight="1">
      <c r="A266" s="921"/>
      <c r="B266" s="921"/>
      <c r="C266" s="921"/>
      <c r="D266" s="18"/>
      <c r="E266" s="374"/>
      <c r="F266" s="375"/>
      <c r="G266" s="375"/>
      <c r="H266" s="375"/>
      <c r="I266" s="375"/>
      <c r="J266" s="375"/>
      <c r="K266" s="376"/>
      <c r="L266" s="365"/>
      <c r="M266" s="366"/>
      <c r="N266" s="366"/>
      <c r="O266" s="366"/>
      <c r="P266" s="366"/>
      <c r="Q266" s="366"/>
      <c r="R266" s="366"/>
      <c r="S266" s="366"/>
      <c r="T266" s="366"/>
      <c r="U266" s="366"/>
      <c r="V266" s="366"/>
      <c r="W266" s="366"/>
      <c r="X266" s="366"/>
      <c r="Y266" s="366"/>
      <c r="Z266" s="366"/>
      <c r="AA266" s="366"/>
      <c r="AB266" s="366"/>
      <c r="AC266" s="366"/>
      <c r="AD266" s="367"/>
      <c r="AG266" s="1256"/>
      <c r="AH266" s="1222"/>
      <c r="AI266" s="1222"/>
      <c r="AJ266" s="1222"/>
      <c r="AK266" s="1222"/>
      <c r="AL266" s="1222"/>
      <c r="AM266" s="1222"/>
      <c r="AN266" s="1222"/>
      <c r="AO266" s="1222"/>
      <c r="AP266" s="1222"/>
      <c r="AQ266" s="1222"/>
      <c r="AR266" s="1222"/>
      <c r="AS266" s="1222"/>
      <c r="AT266" s="1222"/>
      <c r="AU266" s="1222"/>
      <c r="AV266" s="1222"/>
      <c r="AW266" s="1222"/>
      <c r="AX266" s="1222"/>
      <c r="AY266" s="1222"/>
      <c r="AZ266" s="1222"/>
      <c r="BA266" s="1222"/>
      <c r="BB266" s="1222"/>
      <c r="BC266" s="1222"/>
      <c r="BD266" s="1222"/>
      <c r="BE266" s="1222"/>
      <c r="BF266" s="1222"/>
      <c r="BG266" s="1222"/>
      <c r="BH266" s="1222"/>
      <c r="BI266" s="1222"/>
      <c r="BJ266" s="1222"/>
      <c r="BK266" s="1222"/>
      <c r="BL266" s="1222"/>
      <c r="BM266" s="1222"/>
      <c r="BN266" s="1229"/>
      <c r="BO266" s="1221"/>
      <c r="BP266" s="1222"/>
      <c r="BQ266" s="1222"/>
      <c r="BR266" s="1222"/>
      <c r="BS266" s="1222"/>
      <c r="BT266" s="1222"/>
      <c r="BU266" s="1222"/>
      <c r="BV266" s="1222"/>
      <c r="BW266" s="1222"/>
      <c r="BX266" s="1229"/>
      <c r="BY266" s="1221"/>
      <c r="BZ266" s="1222"/>
      <c r="CA266" s="1222"/>
      <c r="CB266" s="1222"/>
      <c r="CC266" s="1222"/>
      <c r="CD266" s="1222"/>
      <c r="CE266" s="1222"/>
      <c r="CF266" s="1223"/>
    </row>
    <row r="267" spans="1:84" ht="5.25" customHeight="1">
      <c r="A267" s="921"/>
      <c r="B267" s="921"/>
      <c r="C267" s="921"/>
      <c r="D267" s="18"/>
      <c r="E267" s="374"/>
      <c r="F267" s="375"/>
      <c r="G267" s="375"/>
      <c r="H267" s="375"/>
      <c r="I267" s="375"/>
      <c r="J267" s="375"/>
      <c r="K267" s="376"/>
      <c r="L267" s="365"/>
      <c r="M267" s="366"/>
      <c r="N267" s="366"/>
      <c r="O267" s="366"/>
      <c r="P267" s="366"/>
      <c r="Q267" s="366"/>
      <c r="R267" s="366"/>
      <c r="S267" s="366"/>
      <c r="T267" s="366"/>
      <c r="U267" s="366"/>
      <c r="V267" s="366"/>
      <c r="W267" s="366"/>
      <c r="X267" s="366"/>
      <c r="Y267" s="366"/>
      <c r="Z267" s="366"/>
      <c r="AA267" s="366"/>
      <c r="AB267" s="366"/>
      <c r="AC267" s="366"/>
      <c r="AD267" s="367"/>
      <c r="AG267" s="337" t="str">
        <f>IF(データ!$B$323&lt;&gt;"",データ!$B$323,"")</f>
        <v/>
      </c>
      <c r="AH267" s="332"/>
      <c r="AI267" s="332"/>
      <c r="AJ267" s="332"/>
      <c r="AK267" s="332"/>
      <c r="AL267" s="332"/>
      <c r="AM267" s="332"/>
      <c r="AN267" s="332"/>
      <c r="AO267" s="332"/>
      <c r="AP267" s="332"/>
      <c r="AQ267" s="332"/>
      <c r="AR267" s="332"/>
      <c r="AS267" s="332"/>
      <c r="AT267" s="332"/>
      <c r="AU267" s="332"/>
      <c r="AV267" s="332"/>
      <c r="AW267" s="332"/>
      <c r="AX267" s="332"/>
      <c r="AY267" s="332"/>
      <c r="AZ267" s="332"/>
      <c r="BA267" s="332"/>
      <c r="BB267" s="332"/>
      <c r="BC267" s="332"/>
      <c r="BD267" s="332"/>
      <c r="BE267" s="332"/>
      <c r="BF267" s="332"/>
      <c r="BG267" s="332"/>
      <c r="BH267" s="332"/>
      <c r="BI267" s="332"/>
      <c r="BJ267" s="332"/>
      <c r="BK267" s="332"/>
      <c r="BL267" s="332"/>
      <c r="BM267" s="332"/>
      <c r="BN267" s="333"/>
      <c r="BO267" s="174" t="str">
        <f>IF(データ!$C$323&lt;&gt;"",IF(OR(データ!$C$323&lt;&gt;"0",データ!$D$323&lt;&gt;"0"),データ!$C$323,""),"")</f>
        <v/>
      </c>
      <c r="BP267" s="175"/>
      <c r="BQ267" s="175"/>
      <c r="BR267" s="175"/>
      <c r="BS267" s="175"/>
      <c r="BT267" s="175"/>
      <c r="BU267" s="175"/>
      <c r="BV267" s="175"/>
      <c r="BW267" s="175"/>
      <c r="BX267" s="178" t="s">
        <v>9</v>
      </c>
      <c r="BY267" s="174" t="str">
        <f>IF(データ!$D$323&lt;&gt;"",IF(OR(データ!$C$323&lt;&gt;"0",データ!$D$323&lt;&gt;"0"),データ!$D$323,""),"")</f>
        <v/>
      </c>
      <c r="BZ267" s="175"/>
      <c r="CA267" s="175"/>
      <c r="CB267" s="175"/>
      <c r="CC267" s="175"/>
      <c r="CD267" s="175"/>
      <c r="CE267" s="175"/>
      <c r="CF267" s="172" t="s">
        <v>9</v>
      </c>
    </row>
    <row r="268" spans="1:84" ht="5.25" customHeight="1">
      <c r="A268" s="921"/>
      <c r="B268" s="921"/>
      <c r="C268" s="921"/>
      <c r="D268" s="18"/>
      <c r="E268" s="374"/>
      <c r="F268" s="375"/>
      <c r="G268" s="375"/>
      <c r="H268" s="375"/>
      <c r="I268" s="375"/>
      <c r="J268" s="375"/>
      <c r="K268" s="376"/>
      <c r="L268" s="365"/>
      <c r="M268" s="366"/>
      <c r="N268" s="366"/>
      <c r="O268" s="366"/>
      <c r="P268" s="366"/>
      <c r="Q268" s="366"/>
      <c r="R268" s="366"/>
      <c r="S268" s="366"/>
      <c r="T268" s="366"/>
      <c r="U268" s="366"/>
      <c r="V268" s="366"/>
      <c r="W268" s="366"/>
      <c r="X268" s="366"/>
      <c r="Y268" s="366"/>
      <c r="Z268" s="366"/>
      <c r="AA268" s="366"/>
      <c r="AB268" s="366"/>
      <c r="AC268" s="366"/>
      <c r="AD268" s="367"/>
      <c r="AG268" s="338"/>
      <c r="AH268" s="335"/>
      <c r="AI268" s="335"/>
      <c r="AJ268" s="335"/>
      <c r="AK268" s="335"/>
      <c r="AL268" s="335"/>
      <c r="AM268" s="335"/>
      <c r="AN268" s="335"/>
      <c r="AO268" s="335"/>
      <c r="AP268" s="335"/>
      <c r="AQ268" s="335"/>
      <c r="AR268" s="335"/>
      <c r="AS268" s="335"/>
      <c r="AT268" s="335"/>
      <c r="AU268" s="335"/>
      <c r="AV268" s="335"/>
      <c r="AW268" s="335"/>
      <c r="AX268" s="335"/>
      <c r="AY268" s="335"/>
      <c r="AZ268" s="335"/>
      <c r="BA268" s="335"/>
      <c r="BB268" s="335"/>
      <c r="BC268" s="335"/>
      <c r="BD268" s="335"/>
      <c r="BE268" s="335"/>
      <c r="BF268" s="335"/>
      <c r="BG268" s="335"/>
      <c r="BH268" s="335"/>
      <c r="BI268" s="335"/>
      <c r="BJ268" s="335"/>
      <c r="BK268" s="335"/>
      <c r="BL268" s="335"/>
      <c r="BM268" s="335"/>
      <c r="BN268" s="336"/>
      <c r="BO268" s="176"/>
      <c r="BP268" s="177"/>
      <c r="BQ268" s="177"/>
      <c r="BR268" s="177"/>
      <c r="BS268" s="177"/>
      <c r="BT268" s="177"/>
      <c r="BU268" s="177"/>
      <c r="BV268" s="177"/>
      <c r="BW268" s="177"/>
      <c r="BX268" s="179"/>
      <c r="BY268" s="176"/>
      <c r="BZ268" s="177"/>
      <c r="CA268" s="177"/>
      <c r="CB268" s="177"/>
      <c r="CC268" s="177"/>
      <c r="CD268" s="177"/>
      <c r="CE268" s="177"/>
      <c r="CF268" s="173"/>
    </row>
    <row r="269" spans="1:84" ht="5.25" customHeight="1">
      <c r="A269" s="921"/>
      <c r="B269" s="921"/>
      <c r="C269" s="921"/>
      <c r="D269" s="18"/>
      <c r="E269" s="377"/>
      <c r="F269" s="378"/>
      <c r="G269" s="378"/>
      <c r="H269" s="378"/>
      <c r="I269" s="378"/>
      <c r="J269" s="378"/>
      <c r="K269" s="379"/>
      <c r="L269" s="368"/>
      <c r="M269" s="369"/>
      <c r="N269" s="369"/>
      <c r="O269" s="369"/>
      <c r="P269" s="369"/>
      <c r="Q269" s="369"/>
      <c r="R269" s="369"/>
      <c r="S269" s="369"/>
      <c r="T269" s="369"/>
      <c r="U269" s="369"/>
      <c r="V269" s="369"/>
      <c r="W269" s="369"/>
      <c r="X269" s="369"/>
      <c r="Y269" s="369"/>
      <c r="Z269" s="369"/>
      <c r="AA269" s="369"/>
      <c r="AB269" s="369"/>
      <c r="AC269" s="369"/>
      <c r="AD269" s="370"/>
      <c r="AG269" s="338"/>
      <c r="AH269" s="335"/>
      <c r="AI269" s="335"/>
      <c r="AJ269" s="335"/>
      <c r="AK269" s="335"/>
      <c r="AL269" s="335"/>
      <c r="AM269" s="335"/>
      <c r="AN269" s="335"/>
      <c r="AO269" s="335"/>
      <c r="AP269" s="335"/>
      <c r="AQ269" s="335"/>
      <c r="AR269" s="335"/>
      <c r="AS269" s="335"/>
      <c r="AT269" s="335"/>
      <c r="AU269" s="335"/>
      <c r="AV269" s="335"/>
      <c r="AW269" s="335"/>
      <c r="AX269" s="335"/>
      <c r="AY269" s="335"/>
      <c r="AZ269" s="335"/>
      <c r="BA269" s="335"/>
      <c r="BB269" s="335"/>
      <c r="BC269" s="335"/>
      <c r="BD269" s="335"/>
      <c r="BE269" s="335"/>
      <c r="BF269" s="335"/>
      <c r="BG269" s="335"/>
      <c r="BH269" s="335"/>
      <c r="BI269" s="335"/>
      <c r="BJ269" s="335"/>
      <c r="BK269" s="335"/>
      <c r="BL269" s="335"/>
      <c r="BM269" s="335"/>
      <c r="BN269" s="336"/>
      <c r="BO269" s="176"/>
      <c r="BP269" s="177"/>
      <c r="BQ269" s="177"/>
      <c r="BR269" s="177"/>
      <c r="BS269" s="177"/>
      <c r="BT269" s="177"/>
      <c r="BU269" s="177"/>
      <c r="BV269" s="177"/>
      <c r="BW269" s="177"/>
      <c r="BX269" s="179"/>
      <c r="BY269" s="176"/>
      <c r="BZ269" s="177"/>
      <c r="CA269" s="177"/>
      <c r="CB269" s="177"/>
      <c r="CC269" s="177"/>
      <c r="CD269" s="177"/>
      <c r="CE269" s="177"/>
      <c r="CF269" s="173"/>
    </row>
    <row r="270" spans="1:84" ht="5.25" customHeight="1">
      <c r="A270" s="921"/>
      <c r="B270" s="921"/>
      <c r="C270" s="921"/>
      <c r="D270" s="18"/>
      <c r="E270" s="1255" t="s">
        <v>158</v>
      </c>
      <c r="F270" s="1044"/>
      <c r="G270" s="1044"/>
      <c r="H270" s="1044"/>
      <c r="I270" s="1044"/>
      <c r="J270" s="1044"/>
      <c r="K270" s="1045"/>
      <c r="L270" s="1263" t="str">
        <f>IF(データ!$D$203&lt;&gt;"",データ!$D$203,"")</f>
        <v/>
      </c>
      <c r="M270" s="1264"/>
      <c r="N270" s="1264"/>
      <c r="O270" s="1264"/>
      <c r="P270" s="1264"/>
      <c r="Q270" s="1264"/>
      <c r="R270" s="1264"/>
      <c r="S270" s="1264"/>
      <c r="T270" s="1264"/>
      <c r="U270" s="1264"/>
      <c r="V270" s="1264"/>
      <c r="W270" s="1264"/>
      <c r="X270" s="1264"/>
      <c r="Y270" s="1264"/>
      <c r="Z270" s="1264"/>
      <c r="AA270" s="1264"/>
      <c r="AB270" s="1264"/>
      <c r="AC270" s="1264"/>
      <c r="AD270" s="1265"/>
      <c r="AG270" s="1247"/>
      <c r="AH270" s="1248"/>
      <c r="AI270" s="1248"/>
      <c r="AJ270" s="1248"/>
      <c r="AK270" s="1248"/>
      <c r="AL270" s="1248"/>
      <c r="AM270" s="1248"/>
      <c r="AN270" s="1248"/>
      <c r="AO270" s="1248"/>
      <c r="AP270" s="1248"/>
      <c r="AQ270" s="1248"/>
      <c r="AR270" s="1248"/>
      <c r="AS270" s="1248"/>
      <c r="AT270" s="1248"/>
      <c r="AU270" s="1248"/>
      <c r="AV270" s="1248"/>
      <c r="AW270" s="1248"/>
      <c r="AX270" s="1248"/>
      <c r="AY270" s="1248"/>
      <c r="AZ270" s="1248"/>
      <c r="BA270" s="1248"/>
      <c r="BB270" s="1248"/>
      <c r="BC270" s="1248"/>
      <c r="BD270" s="1248"/>
      <c r="BE270" s="1248"/>
      <c r="BF270" s="1248"/>
      <c r="BG270" s="1248"/>
      <c r="BH270" s="1248"/>
      <c r="BI270" s="1248"/>
      <c r="BJ270" s="1248"/>
      <c r="BK270" s="1248"/>
      <c r="BL270" s="1248"/>
      <c r="BM270" s="1248"/>
      <c r="BN270" s="1249"/>
      <c r="BO270" s="180"/>
      <c r="BP270" s="181"/>
      <c r="BQ270" s="181"/>
      <c r="BR270" s="181"/>
      <c r="BS270" s="181"/>
      <c r="BT270" s="181"/>
      <c r="BU270" s="181"/>
      <c r="BV270" s="181"/>
      <c r="BW270" s="181"/>
      <c r="BX270" s="315"/>
      <c r="BY270" s="180"/>
      <c r="BZ270" s="181"/>
      <c r="CA270" s="181"/>
      <c r="CB270" s="181"/>
      <c r="CC270" s="181"/>
      <c r="CD270" s="181"/>
      <c r="CE270" s="181"/>
      <c r="CF270" s="1097"/>
    </row>
    <row r="271" spans="1:84" ht="5.25" customHeight="1">
      <c r="A271" s="921"/>
      <c r="B271" s="921"/>
      <c r="C271" s="921"/>
      <c r="D271" s="18"/>
      <c r="E271" s="341"/>
      <c r="F271" s="342"/>
      <c r="G271" s="342"/>
      <c r="H271" s="342"/>
      <c r="I271" s="342"/>
      <c r="J271" s="342"/>
      <c r="K271" s="1047"/>
      <c r="L271" s="1266"/>
      <c r="M271" s="1267"/>
      <c r="N271" s="1267"/>
      <c r="O271" s="1267"/>
      <c r="P271" s="1267"/>
      <c r="Q271" s="1267"/>
      <c r="R271" s="1267"/>
      <c r="S271" s="1267"/>
      <c r="T271" s="1267"/>
      <c r="U271" s="1267"/>
      <c r="V271" s="1267"/>
      <c r="W271" s="1267"/>
      <c r="X271" s="1267"/>
      <c r="Y271" s="1267"/>
      <c r="Z271" s="1267"/>
      <c r="AA271" s="1267"/>
      <c r="AB271" s="1267"/>
      <c r="AC271" s="1267"/>
      <c r="AD271" s="1268"/>
      <c r="AG271" s="337" t="str">
        <f>IF(データ!$B$324&lt;&gt;"",データ!$B$324,"")</f>
        <v/>
      </c>
      <c r="AH271" s="332"/>
      <c r="AI271" s="332"/>
      <c r="AJ271" s="332"/>
      <c r="AK271" s="332"/>
      <c r="AL271" s="332"/>
      <c r="AM271" s="332"/>
      <c r="AN271" s="332"/>
      <c r="AO271" s="332"/>
      <c r="AP271" s="332"/>
      <c r="AQ271" s="332"/>
      <c r="AR271" s="332"/>
      <c r="AS271" s="332"/>
      <c r="AT271" s="332"/>
      <c r="AU271" s="332"/>
      <c r="AV271" s="332"/>
      <c r="AW271" s="332"/>
      <c r="AX271" s="332"/>
      <c r="AY271" s="332"/>
      <c r="AZ271" s="332"/>
      <c r="BA271" s="332"/>
      <c r="BB271" s="332"/>
      <c r="BC271" s="332"/>
      <c r="BD271" s="332"/>
      <c r="BE271" s="332"/>
      <c r="BF271" s="332"/>
      <c r="BG271" s="332"/>
      <c r="BH271" s="332"/>
      <c r="BI271" s="332"/>
      <c r="BJ271" s="332"/>
      <c r="BK271" s="332"/>
      <c r="BL271" s="332"/>
      <c r="BM271" s="332"/>
      <c r="BN271" s="333"/>
      <c r="BO271" s="174" t="str">
        <f>IF(データ!$C$324&lt;&gt;"",IF(OR(データ!$C$324&lt;&gt;"0",データ!$D$324&lt;&gt;"0"),データ!$C$324,""),"")</f>
        <v/>
      </c>
      <c r="BP271" s="175"/>
      <c r="BQ271" s="175"/>
      <c r="BR271" s="175"/>
      <c r="BS271" s="175"/>
      <c r="BT271" s="175"/>
      <c r="BU271" s="175"/>
      <c r="BV271" s="175"/>
      <c r="BW271" s="175"/>
      <c r="BX271" s="170"/>
      <c r="BY271" s="174" t="str">
        <f>IF(データ!$D$324&lt;&gt;"",IF(OR(データ!$C$324&lt;&gt;"0",データ!$D$324&lt;&gt;"0"),データ!$D$324,""),"")</f>
        <v/>
      </c>
      <c r="BZ271" s="175"/>
      <c r="CA271" s="175"/>
      <c r="CB271" s="175"/>
      <c r="CC271" s="175"/>
      <c r="CD271" s="175"/>
      <c r="CE271" s="175"/>
      <c r="CF271" s="168"/>
    </row>
    <row r="272" spans="1:84" ht="5.25" customHeight="1">
      <c r="A272" s="921"/>
      <c r="B272" s="921"/>
      <c r="C272" s="921"/>
      <c r="D272" s="18"/>
      <c r="E272" s="1256"/>
      <c r="F272" s="1222"/>
      <c r="G272" s="1222"/>
      <c r="H272" s="1222"/>
      <c r="I272" s="1222"/>
      <c r="J272" s="1222"/>
      <c r="K272" s="1229"/>
      <c r="L272" s="1269"/>
      <c r="M272" s="1270"/>
      <c r="N272" s="1270"/>
      <c r="O272" s="1270"/>
      <c r="P272" s="1270"/>
      <c r="Q272" s="1270"/>
      <c r="R272" s="1270"/>
      <c r="S272" s="1270"/>
      <c r="T272" s="1270"/>
      <c r="U272" s="1270"/>
      <c r="V272" s="1270"/>
      <c r="W272" s="1270"/>
      <c r="X272" s="1270"/>
      <c r="Y272" s="1270"/>
      <c r="Z272" s="1270"/>
      <c r="AA272" s="1270"/>
      <c r="AB272" s="1270"/>
      <c r="AC272" s="1270"/>
      <c r="AD272" s="1271"/>
      <c r="AG272" s="338"/>
      <c r="AH272" s="335"/>
      <c r="AI272" s="335"/>
      <c r="AJ272" s="335"/>
      <c r="AK272" s="335"/>
      <c r="AL272" s="335"/>
      <c r="AM272" s="335"/>
      <c r="AN272" s="335"/>
      <c r="AO272" s="335"/>
      <c r="AP272" s="335"/>
      <c r="AQ272" s="335"/>
      <c r="AR272" s="335"/>
      <c r="AS272" s="335"/>
      <c r="AT272" s="335"/>
      <c r="AU272" s="335"/>
      <c r="AV272" s="335"/>
      <c r="AW272" s="335"/>
      <c r="AX272" s="335"/>
      <c r="AY272" s="335"/>
      <c r="AZ272" s="335"/>
      <c r="BA272" s="335"/>
      <c r="BB272" s="335"/>
      <c r="BC272" s="335"/>
      <c r="BD272" s="335"/>
      <c r="BE272" s="335"/>
      <c r="BF272" s="335"/>
      <c r="BG272" s="335"/>
      <c r="BH272" s="335"/>
      <c r="BI272" s="335"/>
      <c r="BJ272" s="335"/>
      <c r="BK272" s="335"/>
      <c r="BL272" s="335"/>
      <c r="BM272" s="335"/>
      <c r="BN272" s="336"/>
      <c r="BO272" s="176"/>
      <c r="BP272" s="177"/>
      <c r="BQ272" s="177"/>
      <c r="BR272" s="177"/>
      <c r="BS272" s="177"/>
      <c r="BT272" s="177"/>
      <c r="BU272" s="177"/>
      <c r="BV272" s="177"/>
      <c r="BW272" s="177"/>
      <c r="BX272" s="171"/>
      <c r="BY272" s="176"/>
      <c r="BZ272" s="177"/>
      <c r="CA272" s="177"/>
      <c r="CB272" s="177"/>
      <c r="CC272" s="177"/>
      <c r="CD272" s="177"/>
      <c r="CE272" s="177"/>
      <c r="CF272" s="169"/>
    </row>
    <row r="273" spans="1:84" ht="5.25" customHeight="1">
      <c r="A273" s="921"/>
      <c r="B273" s="921"/>
      <c r="C273" s="921"/>
      <c r="D273" s="18"/>
      <c r="E273" s="1255" t="s">
        <v>159</v>
      </c>
      <c r="F273" s="1044"/>
      <c r="G273" s="1044"/>
      <c r="H273" s="1044"/>
      <c r="I273" s="1044"/>
      <c r="J273" s="1044"/>
      <c r="K273" s="1045"/>
      <c r="L273" s="1275" t="str">
        <f>IF(データ!$E$203&lt;&gt;"",データ!$E$203,"")</f>
        <v/>
      </c>
      <c r="M273" s="1276"/>
      <c r="N273" s="1276"/>
      <c r="O273" s="1276"/>
      <c r="P273" s="1276"/>
      <c r="Q273" s="1276"/>
      <c r="R273" s="1276"/>
      <c r="S273" s="1276"/>
      <c r="T273" s="1276"/>
      <c r="U273" s="1276"/>
      <c r="V273" s="1276"/>
      <c r="W273" s="1276"/>
      <c r="X273" s="1276"/>
      <c r="Y273" s="1276"/>
      <c r="Z273" s="1276"/>
      <c r="AA273" s="1276"/>
      <c r="AB273" s="1276"/>
      <c r="AC273" s="1276"/>
      <c r="AD273" s="1277"/>
      <c r="AG273" s="338"/>
      <c r="AH273" s="335"/>
      <c r="AI273" s="335"/>
      <c r="AJ273" s="335"/>
      <c r="AK273" s="335"/>
      <c r="AL273" s="335"/>
      <c r="AM273" s="335"/>
      <c r="AN273" s="335"/>
      <c r="AO273" s="335"/>
      <c r="AP273" s="335"/>
      <c r="AQ273" s="335"/>
      <c r="AR273" s="335"/>
      <c r="AS273" s="335"/>
      <c r="AT273" s="335"/>
      <c r="AU273" s="335"/>
      <c r="AV273" s="335"/>
      <c r="AW273" s="335"/>
      <c r="AX273" s="335"/>
      <c r="AY273" s="335"/>
      <c r="AZ273" s="335"/>
      <c r="BA273" s="335"/>
      <c r="BB273" s="335"/>
      <c r="BC273" s="335"/>
      <c r="BD273" s="335"/>
      <c r="BE273" s="335"/>
      <c r="BF273" s="335"/>
      <c r="BG273" s="335"/>
      <c r="BH273" s="335"/>
      <c r="BI273" s="335"/>
      <c r="BJ273" s="335"/>
      <c r="BK273" s="335"/>
      <c r="BL273" s="335"/>
      <c r="BM273" s="335"/>
      <c r="BN273" s="336"/>
      <c r="BO273" s="176"/>
      <c r="BP273" s="177"/>
      <c r="BQ273" s="177"/>
      <c r="BR273" s="177"/>
      <c r="BS273" s="177"/>
      <c r="BT273" s="177"/>
      <c r="BU273" s="177"/>
      <c r="BV273" s="177"/>
      <c r="BW273" s="177"/>
      <c r="BX273" s="171"/>
      <c r="BY273" s="176"/>
      <c r="BZ273" s="177"/>
      <c r="CA273" s="177"/>
      <c r="CB273" s="177"/>
      <c r="CC273" s="177"/>
      <c r="CD273" s="177"/>
      <c r="CE273" s="177"/>
      <c r="CF273" s="169"/>
    </row>
    <row r="274" spans="1:84" ht="5.25" customHeight="1">
      <c r="A274" s="921"/>
      <c r="B274" s="921"/>
      <c r="C274" s="921"/>
      <c r="D274" s="18"/>
      <c r="E274" s="341"/>
      <c r="F274" s="342"/>
      <c r="G274" s="342"/>
      <c r="H274" s="342"/>
      <c r="I274" s="342"/>
      <c r="J274" s="342"/>
      <c r="K274" s="1047"/>
      <c r="L274" s="1278"/>
      <c r="M274" s="1279"/>
      <c r="N274" s="1279"/>
      <c r="O274" s="1279"/>
      <c r="P274" s="1279"/>
      <c r="Q274" s="1279"/>
      <c r="R274" s="1279"/>
      <c r="S274" s="1279"/>
      <c r="T274" s="1279"/>
      <c r="U274" s="1279"/>
      <c r="V274" s="1279"/>
      <c r="W274" s="1279"/>
      <c r="X274" s="1279"/>
      <c r="Y274" s="1279"/>
      <c r="Z274" s="1279"/>
      <c r="AA274" s="1279"/>
      <c r="AB274" s="1279"/>
      <c r="AC274" s="1279"/>
      <c r="AD274" s="1280"/>
      <c r="AG274" s="1247"/>
      <c r="AH274" s="1248"/>
      <c r="AI274" s="1248"/>
      <c r="AJ274" s="1248"/>
      <c r="AK274" s="1248"/>
      <c r="AL274" s="1248"/>
      <c r="AM274" s="1248"/>
      <c r="AN274" s="1248"/>
      <c r="AO274" s="1248"/>
      <c r="AP274" s="1248"/>
      <c r="AQ274" s="1248"/>
      <c r="AR274" s="1248"/>
      <c r="AS274" s="1248"/>
      <c r="AT274" s="1248"/>
      <c r="AU274" s="1248"/>
      <c r="AV274" s="1248"/>
      <c r="AW274" s="1248"/>
      <c r="AX274" s="1248"/>
      <c r="AY274" s="1248"/>
      <c r="AZ274" s="1248"/>
      <c r="BA274" s="1248"/>
      <c r="BB274" s="1248"/>
      <c r="BC274" s="1248"/>
      <c r="BD274" s="1248"/>
      <c r="BE274" s="1248"/>
      <c r="BF274" s="1248"/>
      <c r="BG274" s="1248"/>
      <c r="BH274" s="1248"/>
      <c r="BI274" s="1248"/>
      <c r="BJ274" s="1248"/>
      <c r="BK274" s="1248"/>
      <c r="BL274" s="1248"/>
      <c r="BM274" s="1248"/>
      <c r="BN274" s="1249"/>
      <c r="BO274" s="180"/>
      <c r="BP274" s="181"/>
      <c r="BQ274" s="181"/>
      <c r="BR274" s="181"/>
      <c r="BS274" s="181"/>
      <c r="BT274" s="181"/>
      <c r="BU274" s="181"/>
      <c r="BV274" s="181"/>
      <c r="BW274" s="181"/>
      <c r="BX274" s="922"/>
      <c r="BY274" s="180"/>
      <c r="BZ274" s="181"/>
      <c r="CA274" s="181"/>
      <c r="CB274" s="181"/>
      <c r="CC274" s="181"/>
      <c r="CD274" s="181"/>
      <c r="CE274" s="181"/>
      <c r="CF274" s="1171"/>
    </row>
    <row r="275" spans="1:84" ht="5.25" customHeight="1">
      <c r="A275" s="921"/>
      <c r="B275" s="921"/>
      <c r="C275" s="921"/>
      <c r="D275" s="18"/>
      <c r="E275" s="1256"/>
      <c r="F275" s="1222"/>
      <c r="G275" s="1222"/>
      <c r="H275" s="1222"/>
      <c r="I275" s="1222"/>
      <c r="J275" s="1222"/>
      <c r="K275" s="1229"/>
      <c r="L275" s="1281"/>
      <c r="M275" s="1282"/>
      <c r="N275" s="1282"/>
      <c r="O275" s="1282"/>
      <c r="P275" s="1282"/>
      <c r="Q275" s="1282"/>
      <c r="R275" s="1282"/>
      <c r="S275" s="1282"/>
      <c r="T275" s="1282"/>
      <c r="U275" s="1282"/>
      <c r="V275" s="1282"/>
      <c r="W275" s="1282"/>
      <c r="X275" s="1282"/>
      <c r="Y275" s="1282"/>
      <c r="Z275" s="1282"/>
      <c r="AA275" s="1282"/>
      <c r="AB275" s="1282"/>
      <c r="AC275" s="1282"/>
      <c r="AD275" s="1283"/>
      <c r="AG275" s="337" t="str">
        <f>IF(データ!$B$325&lt;&gt;"",データ!$B$325,"")</f>
        <v/>
      </c>
      <c r="AH275" s="332"/>
      <c r="AI275" s="332"/>
      <c r="AJ275" s="332"/>
      <c r="AK275" s="332"/>
      <c r="AL275" s="332"/>
      <c r="AM275" s="332"/>
      <c r="AN275" s="332"/>
      <c r="AO275" s="332"/>
      <c r="AP275" s="332"/>
      <c r="AQ275" s="332"/>
      <c r="AR275" s="332"/>
      <c r="AS275" s="332"/>
      <c r="AT275" s="332"/>
      <c r="AU275" s="332"/>
      <c r="AV275" s="332"/>
      <c r="AW275" s="332"/>
      <c r="AX275" s="332"/>
      <c r="AY275" s="332"/>
      <c r="AZ275" s="332"/>
      <c r="BA275" s="332"/>
      <c r="BB275" s="332"/>
      <c r="BC275" s="332"/>
      <c r="BD275" s="332"/>
      <c r="BE275" s="332"/>
      <c r="BF275" s="332"/>
      <c r="BG275" s="332"/>
      <c r="BH275" s="332"/>
      <c r="BI275" s="332"/>
      <c r="BJ275" s="332"/>
      <c r="BK275" s="332"/>
      <c r="BL275" s="332"/>
      <c r="BM275" s="332"/>
      <c r="BN275" s="333"/>
      <c r="BO275" s="174" t="str">
        <f>IF(データ!$C$325&lt;&gt;"",IF(OR(データ!$C$325&lt;&gt;"0",データ!$D$325&lt;&gt;"0"),データ!$C$325,""),"")</f>
        <v/>
      </c>
      <c r="BP275" s="175"/>
      <c r="BQ275" s="175"/>
      <c r="BR275" s="175"/>
      <c r="BS275" s="175"/>
      <c r="BT275" s="175"/>
      <c r="BU275" s="175"/>
      <c r="BV275" s="175"/>
      <c r="BW275" s="175"/>
      <c r="BX275" s="170"/>
      <c r="BY275" s="174" t="str">
        <f>IF(データ!$D$325&lt;&gt;"",IF(OR(データ!$C$325&lt;&gt;"0",データ!$D$325&lt;&gt;"0"),データ!$D$325,""),"")</f>
        <v/>
      </c>
      <c r="BZ275" s="175"/>
      <c r="CA275" s="175"/>
      <c r="CB275" s="175"/>
      <c r="CC275" s="175"/>
      <c r="CD275" s="175"/>
      <c r="CE275" s="175"/>
      <c r="CF275" s="168"/>
    </row>
    <row r="276" spans="1:84" ht="5.25" customHeight="1">
      <c r="A276" s="921"/>
      <c r="B276" s="921"/>
      <c r="C276" s="921"/>
      <c r="D276" s="18"/>
      <c r="E276" s="1251" t="s">
        <v>160</v>
      </c>
      <c r="F276" s="372"/>
      <c r="G276" s="372"/>
      <c r="H276" s="372"/>
      <c r="I276" s="372"/>
      <c r="J276" s="372"/>
      <c r="K276" s="372"/>
      <c r="L276" s="372"/>
      <c r="M276" s="372"/>
      <c r="N276" s="372"/>
      <c r="O276" s="373"/>
      <c r="P276" s="174" t="str">
        <f>IF(データ!$F$203&lt;&gt;"",データ!$F$203,"")</f>
        <v/>
      </c>
      <c r="Q276" s="175"/>
      <c r="R276" s="175"/>
      <c r="S276" s="175"/>
      <c r="T276" s="175"/>
      <c r="U276" s="175"/>
      <c r="V276" s="175"/>
      <c r="W276" s="175"/>
      <c r="X276" s="175"/>
      <c r="Y276" s="175"/>
      <c r="Z276" s="175"/>
      <c r="AA276" s="175"/>
      <c r="AB276" s="175"/>
      <c r="AC276" s="175"/>
      <c r="AD276" s="172" t="s">
        <v>94</v>
      </c>
      <c r="AG276" s="338"/>
      <c r="AH276" s="335"/>
      <c r="AI276" s="335"/>
      <c r="AJ276" s="335"/>
      <c r="AK276" s="335"/>
      <c r="AL276" s="335"/>
      <c r="AM276" s="335"/>
      <c r="AN276" s="335"/>
      <c r="AO276" s="335"/>
      <c r="AP276" s="335"/>
      <c r="AQ276" s="335"/>
      <c r="AR276" s="335"/>
      <c r="AS276" s="335"/>
      <c r="AT276" s="335"/>
      <c r="AU276" s="335"/>
      <c r="AV276" s="335"/>
      <c r="AW276" s="335"/>
      <c r="AX276" s="335"/>
      <c r="AY276" s="335"/>
      <c r="AZ276" s="335"/>
      <c r="BA276" s="335"/>
      <c r="BB276" s="335"/>
      <c r="BC276" s="335"/>
      <c r="BD276" s="335"/>
      <c r="BE276" s="335"/>
      <c r="BF276" s="335"/>
      <c r="BG276" s="335"/>
      <c r="BH276" s="335"/>
      <c r="BI276" s="335"/>
      <c r="BJ276" s="335"/>
      <c r="BK276" s="335"/>
      <c r="BL276" s="335"/>
      <c r="BM276" s="335"/>
      <c r="BN276" s="336"/>
      <c r="BO276" s="176"/>
      <c r="BP276" s="177"/>
      <c r="BQ276" s="177"/>
      <c r="BR276" s="177"/>
      <c r="BS276" s="177"/>
      <c r="BT276" s="177"/>
      <c r="BU276" s="177"/>
      <c r="BV276" s="177"/>
      <c r="BW276" s="177"/>
      <c r="BX276" s="171"/>
      <c r="BY276" s="176"/>
      <c r="BZ276" s="177"/>
      <c r="CA276" s="177"/>
      <c r="CB276" s="177"/>
      <c r="CC276" s="177"/>
      <c r="CD276" s="177"/>
      <c r="CE276" s="177"/>
      <c r="CF276" s="169"/>
    </row>
    <row r="277" spans="1:84" ht="5.25" customHeight="1">
      <c r="A277" s="921"/>
      <c r="B277" s="921"/>
      <c r="C277" s="921"/>
      <c r="D277" s="18"/>
      <c r="E277" s="374"/>
      <c r="F277" s="375"/>
      <c r="G277" s="375"/>
      <c r="H277" s="375"/>
      <c r="I277" s="375"/>
      <c r="J277" s="375"/>
      <c r="K277" s="375"/>
      <c r="L277" s="375"/>
      <c r="M277" s="375"/>
      <c r="N277" s="375"/>
      <c r="O277" s="376"/>
      <c r="P277" s="176"/>
      <c r="Q277" s="177"/>
      <c r="R277" s="177"/>
      <c r="S277" s="177"/>
      <c r="T277" s="177"/>
      <c r="U277" s="177"/>
      <c r="V277" s="177"/>
      <c r="W277" s="177"/>
      <c r="X277" s="177"/>
      <c r="Y277" s="177"/>
      <c r="Z277" s="177"/>
      <c r="AA277" s="177"/>
      <c r="AB277" s="177"/>
      <c r="AC277" s="177"/>
      <c r="AD277" s="173"/>
      <c r="AG277" s="338"/>
      <c r="AH277" s="335"/>
      <c r="AI277" s="335"/>
      <c r="AJ277" s="335"/>
      <c r="AK277" s="335"/>
      <c r="AL277" s="335"/>
      <c r="AM277" s="335"/>
      <c r="AN277" s="335"/>
      <c r="AO277" s="335"/>
      <c r="AP277" s="335"/>
      <c r="AQ277" s="335"/>
      <c r="AR277" s="335"/>
      <c r="AS277" s="335"/>
      <c r="AT277" s="335"/>
      <c r="AU277" s="335"/>
      <c r="AV277" s="335"/>
      <c r="AW277" s="335"/>
      <c r="AX277" s="335"/>
      <c r="AY277" s="335"/>
      <c r="AZ277" s="335"/>
      <c r="BA277" s="335"/>
      <c r="BB277" s="335"/>
      <c r="BC277" s="335"/>
      <c r="BD277" s="335"/>
      <c r="BE277" s="335"/>
      <c r="BF277" s="335"/>
      <c r="BG277" s="335"/>
      <c r="BH277" s="335"/>
      <c r="BI277" s="335"/>
      <c r="BJ277" s="335"/>
      <c r="BK277" s="335"/>
      <c r="BL277" s="335"/>
      <c r="BM277" s="335"/>
      <c r="BN277" s="336"/>
      <c r="BO277" s="176"/>
      <c r="BP277" s="177"/>
      <c r="BQ277" s="177"/>
      <c r="BR277" s="177"/>
      <c r="BS277" s="177"/>
      <c r="BT277" s="177"/>
      <c r="BU277" s="177"/>
      <c r="BV277" s="177"/>
      <c r="BW277" s="177"/>
      <c r="BX277" s="171"/>
      <c r="BY277" s="176"/>
      <c r="BZ277" s="177"/>
      <c r="CA277" s="177"/>
      <c r="CB277" s="177"/>
      <c r="CC277" s="177"/>
      <c r="CD277" s="177"/>
      <c r="CE277" s="177"/>
      <c r="CF277" s="169"/>
    </row>
    <row r="278" spans="1:84" ht="5.25" customHeight="1" thickBot="1">
      <c r="A278" s="921"/>
      <c r="B278" s="921"/>
      <c r="C278" s="921"/>
      <c r="D278" s="18"/>
      <c r="E278" s="1252"/>
      <c r="F278" s="1253"/>
      <c r="G278" s="1253"/>
      <c r="H278" s="1253"/>
      <c r="I278" s="1253"/>
      <c r="J278" s="1253"/>
      <c r="K278" s="1253"/>
      <c r="L278" s="1253"/>
      <c r="M278" s="1253"/>
      <c r="N278" s="1253"/>
      <c r="O278" s="1254"/>
      <c r="P278" s="1122"/>
      <c r="Q278" s="1123"/>
      <c r="R278" s="1123"/>
      <c r="S278" s="1123"/>
      <c r="T278" s="1123"/>
      <c r="U278" s="1123"/>
      <c r="V278" s="1123"/>
      <c r="W278" s="1123"/>
      <c r="X278" s="1123"/>
      <c r="Y278" s="1123"/>
      <c r="Z278" s="1123"/>
      <c r="AA278" s="1123"/>
      <c r="AB278" s="1123"/>
      <c r="AC278" s="1123"/>
      <c r="AD278" s="1250"/>
      <c r="AG278" s="1145"/>
      <c r="AH278" s="1146"/>
      <c r="AI278" s="1146"/>
      <c r="AJ278" s="1146"/>
      <c r="AK278" s="1146"/>
      <c r="AL278" s="1146"/>
      <c r="AM278" s="1146"/>
      <c r="AN278" s="1146"/>
      <c r="AO278" s="1146"/>
      <c r="AP278" s="1146"/>
      <c r="AQ278" s="1146"/>
      <c r="AR278" s="1146"/>
      <c r="AS278" s="1146"/>
      <c r="AT278" s="1146"/>
      <c r="AU278" s="1146"/>
      <c r="AV278" s="1146"/>
      <c r="AW278" s="1146"/>
      <c r="AX278" s="1146"/>
      <c r="AY278" s="1146"/>
      <c r="AZ278" s="1146"/>
      <c r="BA278" s="1146"/>
      <c r="BB278" s="1146"/>
      <c r="BC278" s="1146"/>
      <c r="BD278" s="1146"/>
      <c r="BE278" s="1146"/>
      <c r="BF278" s="1146"/>
      <c r="BG278" s="1146"/>
      <c r="BH278" s="1146"/>
      <c r="BI278" s="1146"/>
      <c r="BJ278" s="1146"/>
      <c r="BK278" s="1146"/>
      <c r="BL278" s="1146"/>
      <c r="BM278" s="1146"/>
      <c r="BN278" s="1147"/>
      <c r="BO278" s="1122"/>
      <c r="BP278" s="1123"/>
      <c r="BQ278" s="1123"/>
      <c r="BR278" s="1123"/>
      <c r="BS278" s="1123"/>
      <c r="BT278" s="1123"/>
      <c r="BU278" s="1123"/>
      <c r="BV278" s="1123"/>
      <c r="BW278" s="1123"/>
      <c r="BX278" s="1124"/>
      <c r="BY278" s="1122"/>
      <c r="BZ278" s="1123"/>
      <c r="CA278" s="1123"/>
      <c r="CB278" s="1123"/>
      <c r="CC278" s="1123"/>
      <c r="CD278" s="1123"/>
      <c r="CE278" s="1123"/>
      <c r="CF278" s="1172"/>
    </row>
    <row r="279" spans="1:84" ht="5.25" customHeight="1">
      <c r="A279" s="921"/>
      <c r="B279" s="921"/>
      <c r="C279" s="921"/>
      <c r="AR279" s="1008" t="str">
        <f>IF(データ!$B$326&lt;&gt;"","他雑所得有り","")</f>
        <v/>
      </c>
      <c r="AS279" s="1008"/>
      <c r="AT279" s="1008"/>
      <c r="AU279" s="1008"/>
      <c r="AV279" s="1008"/>
      <c r="AW279" s="1008"/>
      <c r="AX279" s="1008"/>
      <c r="AY279" s="1008"/>
      <c r="AZ279" s="1008"/>
      <c r="BA279" s="1008"/>
      <c r="BB279" s="1008"/>
      <c r="BC279" s="1008"/>
      <c r="BD279" s="1008"/>
      <c r="BE279" s="1008"/>
      <c r="BF279" s="1008"/>
      <c r="BG279" s="1008"/>
      <c r="BH279" s="1008"/>
      <c r="BI279" s="1008"/>
      <c r="BJ279" s="1008"/>
      <c r="BK279" s="1008"/>
      <c r="BL279" s="1008"/>
      <c r="BM279" s="1008"/>
      <c r="BN279" s="1008"/>
    </row>
    <row r="280" spans="1:84" ht="4.5" customHeight="1">
      <c r="A280" s="921"/>
      <c r="B280" s="921"/>
      <c r="C280" s="921"/>
      <c r="E280" s="394" t="s">
        <v>494</v>
      </c>
      <c r="F280" s="394"/>
      <c r="G280" s="394"/>
      <c r="H280" s="394"/>
      <c r="I280" s="394"/>
      <c r="J280" s="394"/>
      <c r="K280" s="394"/>
      <c r="L280" s="394"/>
      <c r="M280" s="394"/>
      <c r="N280" s="394"/>
      <c r="O280" s="394"/>
      <c r="P280" s="394"/>
      <c r="Q280" s="394"/>
      <c r="R280" s="394"/>
      <c r="S280" s="394"/>
      <c r="T280" s="394"/>
      <c r="U280" s="394"/>
      <c r="V280" s="394"/>
      <c r="W280" s="394"/>
      <c r="X280" s="394"/>
      <c r="Y280" s="394"/>
      <c r="Z280" s="394"/>
      <c r="AA280" s="394"/>
      <c r="AB280" s="394"/>
      <c r="AC280" s="394"/>
      <c r="AD280" s="394"/>
      <c r="AE280" s="394"/>
      <c r="AF280" s="394"/>
      <c r="AG280" s="394"/>
      <c r="AH280" s="394"/>
      <c r="AI280" s="394"/>
      <c r="AJ280" s="394"/>
      <c r="AK280" s="394"/>
      <c r="AL280" s="394"/>
      <c r="AR280" s="1006"/>
      <c r="AS280" s="1006"/>
      <c r="AT280" s="1006"/>
      <c r="AU280" s="1006"/>
      <c r="AV280" s="1006"/>
      <c r="AW280" s="1006"/>
      <c r="AX280" s="1006"/>
      <c r="AY280" s="1006"/>
      <c r="AZ280" s="1006"/>
      <c r="BA280" s="1006"/>
      <c r="BB280" s="1006"/>
      <c r="BC280" s="1006"/>
      <c r="BD280" s="1006"/>
      <c r="BE280" s="1006"/>
      <c r="BF280" s="1006"/>
      <c r="BG280" s="1006"/>
      <c r="BH280" s="1006"/>
      <c r="BI280" s="1006"/>
      <c r="BJ280" s="1006"/>
      <c r="BK280" s="1006"/>
      <c r="BL280" s="1006"/>
      <c r="BM280" s="1006"/>
      <c r="BN280" s="1006"/>
    </row>
    <row r="281" spans="1:84" ht="4.5" customHeight="1">
      <c r="A281" s="921"/>
      <c r="B281" s="921"/>
      <c r="C281" s="921"/>
      <c r="E281" s="394"/>
      <c r="F281" s="394"/>
      <c r="G281" s="394"/>
      <c r="H281" s="394"/>
      <c r="I281" s="394"/>
      <c r="J281" s="394"/>
      <c r="K281" s="394"/>
      <c r="L281" s="394"/>
      <c r="M281" s="394"/>
      <c r="N281" s="394"/>
      <c r="O281" s="394"/>
      <c r="P281" s="394"/>
      <c r="Q281" s="394"/>
      <c r="R281" s="394"/>
      <c r="S281" s="394"/>
      <c r="T281" s="394"/>
      <c r="U281" s="394"/>
      <c r="V281" s="394"/>
      <c r="W281" s="394"/>
      <c r="X281" s="394"/>
      <c r="Y281" s="394"/>
      <c r="Z281" s="394"/>
      <c r="AA281" s="394"/>
      <c r="AB281" s="394"/>
      <c r="AC281" s="394"/>
      <c r="AD281" s="394"/>
      <c r="AE281" s="394"/>
      <c r="AF281" s="394"/>
      <c r="AG281" s="394"/>
      <c r="AH281" s="394"/>
      <c r="AI281" s="394"/>
      <c r="AJ281" s="394"/>
      <c r="AK281" s="394"/>
      <c r="AL281" s="394"/>
      <c r="AR281" s="1006"/>
      <c r="AS281" s="1006"/>
      <c r="AT281" s="1006"/>
      <c r="AU281" s="1006"/>
      <c r="AV281" s="1006"/>
      <c r="AW281" s="1006"/>
      <c r="AX281" s="1006"/>
      <c r="AY281" s="1006"/>
      <c r="AZ281" s="1006"/>
      <c r="BA281" s="1006"/>
      <c r="BB281" s="1006"/>
      <c r="BC281" s="1006"/>
      <c r="BD281" s="1006"/>
      <c r="BE281" s="1006"/>
      <c r="BF281" s="1006"/>
      <c r="BG281" s="1006"/>
      <c r="BH281" s="1006"/>
      <c r="BI281" s="1006"/>
      <c r="BJ281" s="1006"/>
      <c r="BK281" s="1006"/>
      <c r="BL281" s="1006"/>
      <c r="BM281" s="1006"/>
      <c r="BN281" s="1006"/>
      <c r="BO281" s="16"/>
      <c r="BP281" s="16"/>
      <c r="BQ281" s="16"/>
      <c r="BR281" s="16"/>
      <c r="BS281" s="16"/>
      <c r="BT281" s="16"/>
      <c r="BU281" s="16"/>
      <c r="BV281" s="16"/>
      <c r="BW281" s="16"/>
      <c r="BX281" s="16"/>
      <c r="BY281" s="16"/>
      <c r="BZ281" s="16"/>
      <c r="CA281" s="16"/>
      <c r="CB281" s="16"/>
      <c r="CC281" s="16"/>
    </row>
    <row r="282" spans="1:84" ht="4.5" customHeight="1" thickBot="1">
      <c r="A282" s="921"/>
      <c r="B282" s="921"/>
      <c r="C282" s="921"/>
      <c r="E282" s="395"/>
      <c r="F282" s="395"/>
      <c r="G282" s="395"/>
      <c r="H282" s="395"/>
      <c r="I282" s="395"/>
      <c r="J282" s="395"/>
      <c r="K282" s="395"/>
      <c r="L282" s="395"/>
      <c r="M282" s="395"/>
      <c r="N282" s="395"/>
      <c r="O282" s="395"/>
      <c r="P282" s="395"/>
      <c r="Q282" s="395"/>
      <c r="R282" s="395"/>
      <c r="S282" s="395"/>
      <c r="T282" s="395"/>
      <c r="U282" s="395"/>
      <c r="V282" s="395"/>
      <c r="W282" s="395"/>
      <c r="X282" s="395"/>
      <c r="Y282" s="395"/>
      <c r="Z282" s="395"/>
      <c r="AA282" s="395"/>
      <c r="AB282" s="395"/>
      <c r="AC282" s="395"/>
      <c r="AD282" s="395"/>
      <c r="AE282" s="395"/>
      <c r="AF282" s="395"/>
      <c r="AG282" s="395"/>
      <c r="AH282" s="395"/>
      <c r="AI282" s="395"/>
      <c r="AJ282" s="395"/>
      <c r="AK282" s="395"/>
      <c r="AL282" s="395"/>
      <c r="BO282" s="21"/>
      <c r="BP282" s="21"/>
      <c r="BQ282" s="21"/>
      <c r="BR282" s="21"/>
      <c r="BS282" s="21"/>
      <c r="BT282" s="21"/>
      <c r="BU282" s="21"/>
      <c r="BV282" s="21"/>
      <c r="BW282" s="21"/>
      <c r="BX282" s="21" t="s">
        <v>52</v>
      </c>
      <c r="BY282" s="21"/>
      <c r="BZ282" s="16"/>
      <c r="CA282" s="16"/>
      <c r="CB282" s="16"/>
      <c r="CC282" s="16"/>
    </row>
    <row r="283" spans="1:84" ht="4.5" customHeight="1">
      <c r="A283" s="921"/>
      <c r="B283" s="921"/>
      <c r="C283" s="921"/>
      <c r="E283" s="345"/>
      <c r="F283" s="346"/>
      <c r="G283" s="346"/>
      <c r="H283" s="346"/>
      <c r="I283" s="346"/>
      <c r="J283" s="346"/>
      <c r="K283" s="346"/>
      <c r="L283" s="346"/>
      <c r="M283" s="346"/>
      <c r="N283" s="346"/>
      <c r="O283" s="346"/>
      <c r="P283" s="346"/>
      <c r="Q283" s="346"/>
      <c r="R283" s="347"/>
      <c r="S283" s="305" t="s">
        <v>77</v>
      </c>
      <c r="T283" s="306"/>
      <c r="U283" s="306"/>
      <c r="V283" s="306"/>
      <c r="W283" s="306"/>
      <c r="X283" s="306"/>
      <c r="Y283" s="306"/>
      <c r="Z283" s="306"/>
      <c r="AA283" s="306"/>
      <c r="AB283" s="306"/>
      <c r="AC283" s="306"/>
      <c r="AD283" s="307"/>
      <c r="AE283" s="316" t="s">
        <v>76</v>
      </c>
      <c r="AF283" s="317"/>
      <c r="AG283" s="317"/>
      <c r="AH283" s="317"/>
      <c r="AI283" s="317"/>
      <c r="AJ283" s="317"/>
      <c r="AK283" s="317"/>
      <c r="AL283" s="317"/>
      <c r="AM283" s="317"/>
      <c r="AN283" s="317"/>
      <c r="AO283" s="317"/>
      <c r="AP283" s="317"/>
      <c r="AQ283" s="318"/>
      <c r="AR283" s="1149" t="s">
        <v>53</v>
      </c>
      <c r="AS283" s="1150"/>
      <c r="AT283" s="1150"/>
      <c r="AU283" s="1150"/>
      <c r="AV283" s="1150"/>
      <c r="AW283" s="1150"/>
      <c r="AX283" s="1150"/>
      <c r="AY283" s="1150"/>
      <c r="AZ283" s="1150"/>
      <c r="BA283" s="1150"/>
      <c r="BB283" s="1150"/>
      <c r="BC283" s="1150"/>
      <c r="BD283" s="1151"/>
      <c r="BE283" s="1136" t="s">
        <v>78</v>
      </c>
      <c r="BF283" s="1137"/>
      <c r="BG283" s="1137"/>
      <c r="BH283" s="1137"/>
      <c r="BI283" s="1137"/>
      <c r="BJ283" s="1137"/>
      <c r="BK283" s="1137"/>
      <c r="BL283" s="1137"/>
      <c r="BM283" s="1137"/>
      <c r="BN283" s="1137"/>
      <c r="BO283" s="1137"/>
      <c r="BP283" s="1137"/>
      <c r="BQ283" s="1138"/>
      <c r="BR283" s="1149" t="s">
        <v>54</v>
      </c>
      <c r="BS283" s="1150"/>
      <c r="BT283" s="1150"/>
      <c r="BU283" s="1150"/>
      <c r="BV283" s="1150"/>
      <c r="BW283" s="1150"/>
      <c r="BX283" s="1150"/>
      <c r="BY283" s="1150"/>
      <c r="BZ283" s="1150"/>
      <c r="CA283" s="1150"/>
      <c r="CB283" s="1150"/>
      <c r="CC283" s="1150"/>
      <c r="CD283" s="1150"/>
      <c r="CE283" s="1150"/>
      <c r="CF283" s="1167"/>
    </row>
    <row r="284" spans="1:84" ht="4.5" customHeight="1">
      <c r="A284" s="921"/>
      <c r="B284" s="921"/>
      <c r="C284" s="921"/>
      <c r="E284" s="348"/>
      <c r="F284" s="349"/>
      <c r="G284" s="349"/>
      <c r="H284" s="349"/>
      <c r="I284" s="349"/>
      <c r="J284" s="349"/>
      <c r="K284" s="349"/>
      <c r="L284" s="349"/>
      <c r="M284" s="349"/>
      <c r="N284" s="349"/>
      <c r="O284" s="349"/>
      <c r="P284" s="349"/>
      <c r="Q284" s="349"/>
      <c r="R284" s="350"/>
      <c r="S284" s="308"/>
      <c r="T284" s="309"/>
      <c r="U284" s="309"/>
      <c r="V284" s="309"/>
      <c r="W284" s="309"/>
      <c r="X284" s="309"/>
      <c r="Y284" s="309"/>
      <c r="Z284" s="309"/>
      <c r="AA284" s="309"/>
      <c r="AB284" s="309"/>
      <c r="AC284" s="309"/>
      <c r="AD284" s="310"/>
      <c r="AE284" s="319"/>
      <c r="AF284" s="320"/>
      <c r="AG284" s="320"/>
      <c r="AH284" s="320"/>
      <c r="AI284" s="320"/>
      <c r="AJ284" s="320"/>
      <c r="AK284" s="320"/>
      <c r="AL284" s="320"/>
      <c r="AM284" s="320"/>
      <c r="AN284" s="320"/>
      <c r="AO284" s="320"/>
      <c r="AP284" s="320"/>
      <c r="AQ284" s="321"/>
      <c r="AR284" s="1152"/>
      <c r="AS284" s="1153"/>
      <c r="AT284" s="1153"/>
      <c r="AU284" s="1153"/>
      <c r="AV284" s="1153"/>
      <c r="AW284" s="1153"/>
      <c r="AX284" s="1153"/>
      <c r="AY284" s="1153"/>
      <c r="AZ284" s="1153"/>
      <c r="BA284" s="1153"/>
      <c r="BB284" s="1153"/>
      <c r="BC284" s="1153"/>
      <c r="BD284" s="1154"/>
      <c r="BE284" s="1139"/>
      <c r="BF284" s="1140"/>
      <c r="BG284" s="1140"/>
      <c r="BH284" s="1140"/>
      <c r="BI284" s="1140"/>
      <c r="BJ284" s="1140"/>
      <c r="BK284" s="1140"/>
      <c r="BL284" s="1140"/>
      <c r="BM284" s="1140"/>
      <c r="BN284" s="1140"/>
      <c r="BO284" s="1140"/>
      <c r="BP284" s="1140"/>
      <c r="BQ284" s="1141"/>
      <c r="BR284" s="1152"/>
      <c r="BS284" s="1153"/>
      <c r="BT284" s="1153"/>
      <c r="BU284" s="1153"/>
      <c r="BV284" s="1153"/>
      <c r="BW284" s="1153"/>
      <c r="BX284" s="1153"/>
      <c r="BY284" s="1153"/>
      <c r="BZ284" s="1153"/>
      <c r="CA284" s="1153"/>
      <c r="CB284" s="1153"/>
      <c r="CC284" s="1153"/>
      <c r="CD284" s="1153"/>
      <c r="CE284" s="1153"/>
      <c r="CF284" s="1168"/>
    </row>
    <row r="285" spans="1:84" ht="4.5" customHeight="1">
      <c r="A285" s="921"/>
      <c r="B285" s="921"/>
      <c r="C285" s="921"/>
      <c r="E285" s="348"/>
      <c r="F285" s="349"/>
      <c r="G285" s="349"/>
      <c r="H285" s="349"/>
      <c r="I285" s="349"/>
      <c r="J285" s="349"/>
      <c r="K285" s="349"/>
      <c r="L285" s="349"/>
      <c r="M285" s="349"/>
      <c r="N285" s="349"/>
      <c r="O285" s="349"/>
      <c r="P285" s="349"/>
      <c r="Q285" s="349"/>
      <c r="R285" s="350"/>
      <c r="S285" s="308"/>
      <c r="T285" s="309"/>
      <c r="U285" s="309"/>
      <c r="V285" s="309"/>
      <c r="W285" s="309"/>
      <c r="X285" s="309"/>
      <c r="Y285" s="309"/>
      <c r="Z285" s="309"/>
      <c r="AA285" s="309"/>
      <c r="AB285" s="309"/>
      <c r="AC285" s="309"/>
      <c r="AD285" s="310"/>
      <c r="AE285" s="319"/>
      <c r="AF285" s="320"/>
      <c r="AG285" s="320"/>
      <c r="AH285" s="320"/>
      <c r="AI285" s="320"/>
      <c r="AJ285" s="320"/>
      <c r="AK285" s="320"/>
      <c r="AL285" s="320"/>
      <c r="AM285" s="320"/>
      <c r="AN285" s="320"/>
      <c r="AO285" s="320"/>
      <c r="AP285" s="320"/>
      <c r="AQ285" s="321"/>
      <c r="AR285" s="1007" t="s">
        <v>55</v>
      </c>
      <c r="AS285" s="1007"/>
      <c r="AT285" s="1007"/>
      <c r="AU285" s="1007"/>
      <c r="AV285" s="1007"/>
      <c r="AW285" s="1007"/>
      <c r="AX285" s="1007"/>
      <c r="AY285" s="1007"/>
      <c r="AZ285" s="1007"/>
      <c r="BA285" s="1007"/>
      <c r="BB285" s="1007"/>
      <c r="BC285" s="1007"/>
      <c r="BD285" s="1007"/>
      <c r="BE285" s="1139"/>
      <c r="BF285" s="1140"/>
      <c r="BG285" s="1140"/>
      <c r="BH285" s="1140"/>
      <c r="BI285" s="1140"/>
      <c r="BJ285" s="1140"/>
      <c r="BK285" s="1140"/>
      <c r="BL285" s="1140"/>
      <c r="BM285" s="1140"/>
      <c r="BN285" s="1140"/>
      <c r="BO285" s="1140"/>
      <c r="BP285" s="1140"/>
      <c r="BQ285" s="1141"/>
      <c r="BR285" s="1007" t="s">
        <v>56</v>
      </c>
      <c r="BS285" s="1007"/>
      <c r="BT285" s="1007"/>
      <c r="BU285" s="1007"/>
      <c r="BV285" s="1007"/>
      <c r="BW285" s="1007"/>
      <c r="BX285" s="1007"/>
      <c r="BY285" s="1007"/>
      <c r="BZ285" s="1007"/>
      <c r="CA285" s="1007"/>
      <c r="CB285" s="1007"/>
      <c r="CC285" s="1007"/>
      <c r="CD285" s="1007"/>
      <c r="CE285" s="1007"/>
      <c r="CF285" s="1169"/>
    </row>
    <row r="286" spans="1:84" ht="4.5" customHeight="1">
      <c r="A286" s="921"/>
      <c r="B286" s="921"/>
      <c r="C286" s="921"/>
      <c r="E286" s="351"/>
      <c r="F286" s="352"/>
      <c r="G286" s="352"/>
      <c r="H286" s="352"/>
      <c r="I286" s="352"/>
      <c r="J286" s="352"/>
      <c r="K286" s="352"/>
      <c r="L286" s="352"/>
      <c r="M286" s="352"/>
      <c r="N286" s="352"/>
      <c r="O286" s="352"/>
      <c r="P286" s="352"/>
      <c r="Q286" s="352"/>
      <c r="R286" s="353"/>
      <c r="S286" s="311"/>
      <c r="T286" s="312"/>
      <c r="U286" s="312"/>
      <c r="V286" s="312"/>
      <c r="W286" s="312"/>
      <c r="X286" s="312"/>
      <c r="Y286" s="312"/>
      <c r="Z286" s="312"/>
      <c r="AA286" s="312"/>
      <c r="AB286" s="312"/>
      <c r="AC286" s="312"/>
      <c r="AD286" s="313"/>
      <c r="AE286" s="322"/>
      <c r="AF286" s="323"/>
      <c r="AG286" s="323"/>
      <c r="AH286" s="323"/>
      <c r="AI286" s="323"/>
      <c r="AJ286" s="323"/>
      <c r="AK286" s="323"/>
      <c r="AL286" s="323"/>
      <c r="AM286" s="323"/>
      <c r="AN286" s="323"/>
      <c r="AO286" s="323"/>
      <c r="AP286" s="323"/>
      <c r="AQ286" s="324"/>
      <c r="AR286" s="1007"/>
      <c r="AS286" s="1007"/>
      <c r="AT286" s="1007"/>
      <c r="AU286" s="1007"/>
      <c r="AV286" s="1007"/>
      <c r="AW286" s="1007"/>
      <c r="AX286" s="1007"/>
      <c r="AY286" s="1007"/>
      <c r="AZ286" s="1007"/>
      <c r="BA286" s="1007"/>
      <c r="BB286" s="1007"/>
      <c r="BC286" s="1007"/>
      <c r="BD286" s="1007"/>
      <c r="BE286" s="1142"/>
      <c r="BF286" s="1143"/>
      <c r="BG286" s="1143"/>
      <c r="BH286" s="1143"/>
      <c r="BI286" s="1143"/>
      <c r="BJ286" s="1143"/>
      <c r="BK286" s="1143"/>
      <c r="BL286" s="1143"/>
      <c r="BM286" s="1143"/>
      <c r="BN286" s="1143"/>
      <c r="BO286" s="1143"/>
      <c r="BP286" s="1143"/>
      <c r="BQ286" s="1144"/>
      <c r="BR286" s="1007"/>
      <c r="BS286" s="1007"/>
      <c r="BT286" s="1007"/>
      <c r="BU286" s="1007"/>
      <c r="BV286" s="1007"/>
      <c r="BW286" s="1007"/>
      <c r="BX286" s="1007"/>
      <c r="BY286" s="1007"/>
      <c r="BZ286" s="1007"/>
      <c r="CA286" s="1007"/>
      <c r="CB286" s="1007"/>
      <c r="CC286" s="1007"/>
      <c r="CD286" s="1007"/>
      <c r="CE286" s="1007"/>
      <c r="CF286" s="1169"/>
    </row>
    <row r="287" spans="1:84" ht="4.5" customHeight="1">
      <c r="A287" s="921"/>
      <c r="B287" s="921"/>
      <c r="C287" s="921"/>
      <c r="E287" s="360" t="s">
        <v>57</v>
      </c>
      <c r="F287" s="361"/>
      <c r="G287" s="361"/>
      <c r="H287" s="361"/>
      <c r="I287" s="361"/>
      <c r="J287" s="361"/>
      <c r="K287" s="361"/>
      <c r="L287" s="460" t="s">
        <v>58</v>
      </c>
      <c r="M287" s="461"/>
      <c r="N287" s="461"/>
      <c r="O287" s="461"/>
      <c r="P287" s="461"/>
      <c r="Q287" s="461"/>
      <c r="R287" s="462"/>
      <c r="S287" s="354" t="str">
        <f>IF(データ!$B$54&lt;&gt;"",IF(OR(データ!$H$54&lt;&gt;"",データ!$B$54&lt;&gt;"0",データ!$C$54&lt;&gt;"0"),データ!$B$54,""),"")</f>
        <v/>
      </c>
      <c r="T287" s="355"/>
      <c r="U287" s="355"/>
      <c r="V287" s="355"/>
      <c r="W287" s="355"/>
      <c r="X287" s="355"/>
      <c r="Y287" s="355"/>
      <c r="Z287" s="355"/>
      <c r="AA287" s="355"/>
      <c r="AB287" s="355"/>
      <c r="AC287" s="355"/>
      <c r="AD287" s="178" t="s">
        <v>9</v>
      </c>
      <c r="AE287" s="314" t="str">
        <f>IF(データ!$C$54&lt;&gt;"",IF(OR(データ!$H$54&lt;&gt;"",データ!$B$54&lt;&gt;"0",データ!$C$54&lt;&gt;"0"),データ!$C$54,""),"")</f>
        <v/>
      </c>
      <c r="AF287" s="314"/>
      <c r="AG287" s="314"/>
      <c r="AH287" s="314"/>
      <c r="AI287" s="314"/>
      <c r="AJ287" s="314"/>
      <c r="AK287" s="314"/>
      <c r="AL287" s="314"/>
      <c r="AM287" s="314"/>
      <c r="AN287" s="314"/>
      <c r="AO287" s="314"/>
      <c r="AP287" s="314"/>
      <c r="AQ287" s="923" t="s">
        <v>9</v>
      </c>
      <c r="AR287" s="354" t="str">
        <f>IF(データ!$F$54&lt;&gt;"",IF(OR(データ!$H$54&lt;&gt;"",データ!$B$54&lt;&gt;"0",データ!$C$54&lt;&gt;"0"),データ!$F$54,""),"")</f>
        <v/>
      </c>
      <c r="AS287" s="355"/>
      <c r="AT287" s="355"/>
      <c r="AU287" s="355"/>
      <c r="AV287" s="355"/>
      <c r="AW287" s="355"/>
      <c r="AX287" s="355"/>
      <c r="AY287" s="355"/>
      <c r="AZ287" s="355"/>
      <c r="BA287" s="355"/>
      <c r="BB287" s="355"/>
      <c r="BC287" s="355"/>
      <c r="BD287" s="178" t="s">
        <v>9</v>
      </c>
      <c r="BE287" s="1161" t="str">
        <f>IF(データ!$D$54&lt;&gt;"",IF(OR(OR(データ!$H$54&lt;&gt;"",データ!$B$54&lt;&gt;"0",データ!$C$54&lt;&gt;"0"),OR(データ!$H$55&lt;&gt;"",データ!$B$55&lt;&gt;"0",データ!$C$55&lt;&gt;"0")),SUM(VALUE(データ!$D$54),VALUE(データ!$D$55)),""),"")</f>
        <v/>
      </c>
      <c r="BF287" s="1162"/>
      <c r="BG287" s="1162"/>
      <c r="BH287" s="1162"/>
      <c r="BI287" s="1162"/>
      <c r="BJ287" s="1162"/>
      <c r="BK287" s="1162"/>
      <c r="BL287" s="1162"/>
      <c r="BM287" s="1162"/>
      <c r="BN287" s="1162"/>
      <c r="BO287" s="1162"/>
      <c r="BP287" s="1162"/>
      <c r="BQ287" s="178" t="s">
        <v>95</v>
      </c>
      <c r="BR287" s="962" t="s">
        <v>59</v>
      </c>
      <c r="BS287" s="355" t="str">
        <f>IF(データ!$I$54&lt;&gt;"",IF(OR(データ!$H$54&lt;&gt;"",データ!$B$54&lt;&gt;"0",データ!$C$54&lt;&gt;"0"),データ!$I$54,""),"")</f>
        <v/>
      </c>
      <c r="BT287" s="355"/>
      <c r="BU287" s="355"/>
      <c r="BV287" s="355"/>
      <c r="BW287" s="355"/>
      <c r="BX287" s="355"/>
      <c r="BY287" s="355"/>
      <c r="BZ287" s="355"/>
      <c r="CA287" s="355"/>
      <c r="CB287" s="355"/>
      <c r="CC287" s="355"/>
      <c r="CD287" s="355"/>
      <c r="CE287" s="355"/>
      <c r="CF287" s="172" t="s">
        <v>79</v>
      </c>
    </row>
    <row r="288" spans="1:84" ht="4.5" customHeight="1">
      <c r="A288" s="921"/>
      <c r="B288" s="921"/>
      <c r="C288" s="921"/>
      <c r="E288" s="360"/>
      <c r="F288" s="361"/>
      <c r="G288" s="361"/>
      <c r="H288" s="361"/>
      <c r="I288" s="361"/>
      <c r="J288" s="361"/>
      <c r="K288" s="361"/>
      <c r="L288" s="463"/>
      <c r="M288" s="464"/>
      <c r="N288" s="464"/>
      <c r="O288" s="464"/>
      <c r="P288" s="464"/>
      <c r="Q288" s="464"/>
      <c r="R288" s="465"/>
      <c r="S288" s="356"/>
      <c r="T288" s="314"/>
      <c r="U288" s="314"/>
      <c r="V288" s="314"/>
      <c r="W288" s="314"/>
      <c r="X288" s="314"/>
      <c r="Y288" s="314"/>
      <c r="Z288" s="314"/>
      <c r="AA288" s="314"/>
      <c r="AB288" s="314"/>
      <c r="AC288" s="314"/>
      <c r="AD288" s="179"/>
      <c r="AE288" s="314"/>
      <c r="AF288" s="314"/>
      <c r="AG288" s="314"/>
      <c r="AH288" s="314"/>
      <c r="AI288" s="314"/>
      <c r="AJ288" s="314"/>
      <c r="AK288" s="314"/>
      <c r="AL288" s="314"/>
      <c r="AM288" s="314"/>
      <c r="AN288" s="314"/>
      <c r="AO288" s="314"/>
      <c r="AP288" s="314"/>
      <c r="AQ288" s="923"/>
      <c r="AR288" s="356"/>
      <c r="AS288" s="314"/>
      <c r="AT288" s="314"/>
      <c r="AU288" s="314"/>
      <c r="AV288" s="314"/>
      <c r="AW288" s="314"/>
      <c r="AX288" s="314"/>
      <c r="AY288" s="314"/>
      <c r="AZ288" s="314"/>
      <c r="BA288" s="314"/>
      <c r="BB288" s="314"/>
      <c r="BC288" s="314"/>
      <c r="BD288" s="179"/>
      <c r="BE288" s="1163"/>
      <c r="BF288" s="1164"/>
      <c r="BG288" s="1164"/>
      <c r="BH288" s="1164"/>
      <c r="BI288" s="1164"/>
      <c r="BJ288" s="1164"/>
      <c r="BK288" s="1164"/>
      <c r="BL288" s="1164"/>
      <c r="BM288" s="1164"/>
      <c r="BN288" s="1164"/>
      <c r="BO288" s="1164"/>
      <c r="BP288" s="1164"/>
      <c r="BQ288" s="179"/>
      <c r="BR288" s="963"/>
      <c r="BS288" s="314"/>
      <c r="BT288" s="314"/>
      <c r="BU288" s="314"/>
      <c r="BV288" s="314"/>
      <c r="BW288" s="314"/>
      <c r="BX288" s="314"/>
      <c r="BY288" s="314"/>
      <c r="BZ288" s="314"/>
      <c r="CA288" s="314"/>
      <c r="CB288" s="314"/>
      <c r="CC288" s="314"/>
      <c r="CD288" s="314"/>
      <c r="CE288" s="314"/>
      <c r="CF288" s="173"/>
    </row>
    <row r="289" spans="1:84" ht="4.5" customHeight="1">
      <c r="A289" s="921"/>
      <c r="B289" s="921"/>
      <c r="C289" s="921"/>
      <c r="E289" s="360"/>
      <c r="F289" s="361"/>
      <c r="G289" s="361"/>
      <c r="H289" s="361"/>
      <c r="I289" s="361"/>
      <c r="J289" s="361"/>
      <c r="K289" s="361"/>
      <c r="L289" s="463"/>
      <c r="M289" s="464"/>
      <c r="N289" s="464"/>
      <c r="O289" s="464"/>
      <c r="P289" s="464"/>
      <c r="Q289" s="464"/>
      <c r="R289" s="465"/>
      <c r="S289" s="356"/>
      <c r="T289" s="314"/>
      <c r="U289" s="314"/>
      <c r="V289" s="314"/>
      <c r="W289" s="314"/>
      <c r="X289" s="314"/>
      <c r="Y289" s="314"/>
      <c r="Z289" s="314"/>
      <c r="AA289" s="314"/>
      <c r="AB289" s="314"/>
      <c r="AC289" s="314"/>
      <c r="AD289" s="179"/>
      <c r="AE289" s="314"/>
      <c r="AF289" s="314"/>
      <c r="AG289" s="314"/>
      <c r="AH289" s="314"/>
      <c r="AI289" s="314"/>
      <c r="AJ289" s="314"/>
      <c r="AK289" s="314"/>
      <c r="AL289" s="314"/>
      <c r="AM289" s="314"/>
      <c r="AN289" s="314"/>
      <c r="AO289" s="314"/>
      <c r="AP289" s="314"/>
      <c r="AQ289" s="923"/>
      <c r="AR289" s="356"/>
      <c r="AS289" s="314"/>
      <c r="AT289" s="314"/>
      <c r="AU289" s="314"/>
      <c r="AV289" s="314"/>
      <c r="AW289" s="314"/>
      <c r="AX289" s="314"/>
      <c r="AY289" s="314"/>
      <c r="AZ289" s="314"/>
      <c r="BA289" s="314"/>
      <c r="BB289" s="314"/>
      <c r="BC289" s="314"/>
      <c r="BD289" s="179"/>
      <c r="BE289" s="1163"/>
      <c r="BF289" s="1164"/>
      <c r="BG289" s="1164"/>
      <c r="BH289" s="1164"/>
      <c r="BI289" s="1164"/>
      <c r="BJ289" s="1164"/>
      <c r="BK289" s="1164"/>
      <c r="BL289" s="1164"/>
      <c r="BM289" s="1164"/>
      <c r="BN289" s="1164"/>
      <c r="BO289" s="1164"/>
      <c r="BP289" s="1164"/>
      <c r="BQ289" s="179"/>
      <c r="BR289" s="963"/>
      <c r="BS289" s="314"/>
      <c r="BT289" s="314"/>
      <c r="BU289" s="314"/>
      <c r="BV289" s="314"/>
      <c r="BW289" s="314"/>
      <c r="BX289" s="314"/>
      <c r="BY289" s="314"/>
      <c r="BZ289" s="314"/>
      <c r="CA289" s="314"/>
      <c r="CB289" s="314"/>
      <c r="CC289" s="314"/>
      <c r="CD289" s="314"/>
      <c r="CE289" s="314"/>
      <c r="CF289" s="173"/>
    </row>
    <row r="290" spans="1:84" ht="4.5" customHeight="1">
      <c r="A290" s="921"/>
      <c r="B290" s="921"/>
      <c r="C290" s="921"/>
      <c r="E290" s="360"/>
      <c r="F290" s="361"/>
      <c r="G290" s="361"/>
      <c r="H290" s="361"/>
      <c r="I290" s="361"/>
      <c r="J290" s="361"/>
      <c r="K290" s="361"/>
      <c r="L290" s="466"/>
      <c r="M290" s="467"/>
      <c r="N290" s="467"/>
      <c r="O290" s="467"/>
      <c r="P290" s="467"/>
      <c r="Q290" s="467"/>
      <c r="R290" s="468"/>
      <c r="S290" s="357"/>
      <c r="T290" s="358"/>
      <c r="U290" s="358"/>
      <c r="V290" s="358"/>
      <c r="W290" s="358"/>
      <c r="X290" s="358"/>
      <c r="Y290" s="358"/>
      <c r="Z290" s="358"/>
      <c r="AA290" s="358"/>
      <c r="AB290" s="358"/>
      <c r="AC290" s="358"/>
      <c r="AD290" s="315"/>
      <c r="AE290" s="314"/>
      <c r="AF290" s="314"/>
      <c r="AG290" s="314"/>
      <c r="AH290" s="314"/>
      <c r="AI290" s="314"/>
      <c r="AJ290" s="314"/>
      <c r="AK290" s="314"/>
      <c r="AL290" s="314"/>
      <c r="AM290" s="314"/>
      <c r="AN290" s="314"/>
      <c r="AO290" s="314"/>
      <c r="AP290" s="314"/>
      <c r="AQ290" s="923"/>
      <c r="AR290" s="357"/>
      <c r="AS290" s="358"/>
      <c r="AT290" s="358"/>
      <c r="AU290" s="358"/>
      <c r="AV290" s="358"/>
      <c r="AW290" s="358"/>
      <c r="AX290" s="358"/>
      <c r="AY290" s="358"/>
      <c r="AZ290" s="358"/>
      <c r="BA290" s="358"/>
      <c r="BB290" s="358"/>
      <c r="BC290" s="358"/>
      <c r="BD290" s="315"/>
      <c r="BE290" s="1163"/>
      <c r="BF290" s="1164"/>
      <c r="BG290" s="1164"/>
      <c r="BH290" s="1164"/>
      <c r="BI290" s="1164"/>
      <c r="BJ290" s="1164"/>
      <c r="BK290" s="1164"/>
      <c r="BL290" s="1164"/>
      <c r="BM290" s="1164"/>
      <c r="BN290" s="1164"/>
      <c r="BO290" s="1164"/>
      <c r="BP290" s="1164"/>
      <c r="BQ290" s="179"/>
      <c r="BR290" s="1170"/>
      <c r="BS290" s="358"/>
      <c r="BT290" s="358"/>
      <c r="BU290" s="358"/>
      <c r="BV290" s="358"/>
      <c r="BW290" s="358"/>
      <c r="BX290" s="358"/>
      <c r="BY290" s="358"/>
      <c r="BZ290" s="358"/>
      <c r="CA290" s="358"/>
      <c r="CB290" s="358"/>
      <c r="CC290" s="358"/>
      <c r="CD290" s="358"/>
      <c r="CE290" s="358"/>
      <c r="CF290" s="1097"/>
    </row>
    <row r="291" spans="1:84" ht="4.5" customHeight="1">
      <c r="A291" s="921"/>
      <c r="B291" s="921"/>
      <c r="C291" s="921"/>
      <c r="E291" s="360"/>
      <c r="F291" s="361"/>
      <c r="G291" s="361"/>
      <c r="H291" s="361"/>
      <c r="I291" s="361"/>
      <c r="J291" s="361"/>
      <c r="K291" s="361"/>
      <c r="L291" s="460" t="s">
        <v>60</v>
      </c>
      <c r="M291" s="461"/>
      <c r="N291" s="461"/>
      <c r="O291" s="461"/>
      <c r="P291" s="461"/>
      <c r="Q291" s="461"/>
      <c r="R291" s="462"/>
      <c r="S291" s="314" t="str">
        <f>IF(データ!$B$55&lt;&gt;"",IF(OR(データ!$H$55&lt;&gt;"",データ!$B$55&lt;&gt;"0",データ!$C$55&lt;&gt;"0"),データ!$B$55,""),"")</f>
        <v/>
      </c>
      <c r="T291" s="314"/>
      <c r="U291" s="314"/>
      <c r="V291" s="314"/>
      <c r="W291" s="314"/>
      <c r="X291" s="314"/>
      <c r="Y291" s="314"/>
      <c r="Z291" s="314"/>
      <c r="AA291" s="314"/>
      <c r="AB291" s="314"/>
      <c r="AC291" s="314"/>
      <c r="AD291" s="359"/>
      <c r="AE291" s="354" t="str">
        <f>IF(データ!$C$55&lt;&gt;"",IF(OR(データ!$H$55&lt;&gt;"",データ!$B$55&lt;&gt;"0",データ!$C$55&lt;&gt;"0"),データ!$C$55,""),"")</f>
        <v/>
      </c>
      <c r="AF291" s="355"/>
      <c r="AG291" s="355"/>
      <c r="AH291" s="355"/>
      <c r="AI291" s="355"/>
      <c r="AJ291" s="355"/>
      <c r="AK291" s="355"/>
      <c r="AL291" s="355"/>
      <c r="AM291" s="355"/>
      <c r="AN291" s="355"/>
      <c r="AO291" s="355"/>
      <c r="AP291" s="355"/>
      <c r="AQ291" s="170"/>
      <c r="AR291" s="314" t="str">
        <f>IF(データ!$F$55&lt;&gt;"",IF(OR(データ!$H$55&lt;&gt;"",データ!$B$55&lt;&gt;"0",データ!$C$55&lt;&gt;"0"),データ!$F$55,""),"")</f>
        <v/>
      </c>
      <c r="AS291" s="314"/>
      <c r="AT291" s="314"/>
      <c r="AU291" s="314"/>
      <c r="AV291" s="314"/>
      <c r="AW291" s="314"/>
      <c r="AX291" s="314"/>
      <c r="AY291" s="314"/>
      <c r="AZ291" s="314"/>
      <c r="BA291" s="314"/>
      <c r="BB291" s="314"/>
      <c r="BC291" s="314"/>
      <c r="BD291" s="1148"/>
      <c r="BE291" s="1163"/>
      <c r="BF291" s="1164"/>
      <c r="BG291" s="1164"/>
      <c r="BH291" s="1164"/>
      <c r="BI291" s="1164"/>
      <c r="BJ291" s="1164"/>
      <c r="BK291" s="1164"/>
      <c r="BL291" s="1164"/>
      <c r="BM291" s="1164"/>
      <c r="BN291" s="1164"/>
      <c r="BO291" s="1164"/>
      <c r="BP291" s="1164"/>
      <c r="BQ291" s="179"/>
      <c r="BR291" s="1173" t="s">
        <v>61</v>
      </c>
      <c r="BS291" s="314" t="str">
        <f>IF(データ!$I$55&lt;&gt;"",IF(OR(データ!$H$55&lt;&gt;"",データ!$B$55&lt;&gt;"0",データ!$C$55&lt;&gt;"0"),データ!$I$55,""),"")</f>
        <v/>
      </c>
      <c r="BT291" s="314"/>
      <c r="BU291" s="314"/>
      <c r="BV291" s="314"/>
      <c r="BW291" s="314"/>
      <c r="BX291" s="314"/>
      <c r="BY291" s="314"/>
      <c r="BZ291" s="314"/>
      <c r="CA291" s="314"/>
      <c r="CB291" s="314"/>
      <c r="CC291" s="314"/>
      <c r="CD291" s="314"/>
      <c r="CE291" s="314"/>
      <c r="CF291" s="169"/>
    </row>
    <row r="292" spans="1:84" ht="4.5" customHeight="1">
      <c r="A292" s="921"/>
      <c r="B292" s="921"/>
      <c r="C292" s="921"/>
      <c r="E292" s="360"/>
      <c r="F292" s="361"/>
      <c r="G292" s="361"/>
      <c r="H292" s="361"/>
      <c r="I292" s="361"/>
      <c r="J292" s="361"/>
      <c r="K292" s="361"/>
      <c r="L292" s="463"/>
      <c r="M292" s="464"/>
      <c r="N292" s="464"/>
      <c r="O292" s="464"/>
      <c r="P292" s="464"/>
      <c r="Q292" s="464"/>
      <c r="R292" s="465"/>
      <c r="S292" s="314"/>
      <c r="T292" s="314"/>
      <c r="U292" s="314"/>
      <c r="V292" s="314"/>
      <c r="W292" s="314"/>
      <c r="X292" s="314"/>
      <c r="Y292" s="314"/>
      <c r="Z292" s="314"/>
      <c r="AA292" s="314"/>
      <c r="AB292" s="314"/>
      <c r="AC292" s="314"/>
      <c r="AD292" s="359"/>
      <c r="AE292" s="356"/>
      <c r="AF292" s="314"/>
      <c r="AG292" s="314"/>
      <c r="AH292" s="314"/>
      <c r="AI292" s="314"/>
      <c r="AJ292" s="314"/>
      <c r="AK292" s="314"/>
      <c r="AL292" s="314"/>
      <c r="AM292" s="314"/>
      <c r="AN292" s="314"/>
      <c r="AO292" s="314"/>
      <c r="AP292" s="314"/>
      <c r="AQ292" s="171"/>
      <c r="AR292" s="314"/>
      <c r="AS292" s="314"/>
      <c r="AT292" s="314"/>
      <c r="AU292" s="314"/>
      <c r="AV292" s="314"/>
      <c r="AW292" s="314"/>
      <c r="AX292" s="314"/>
      <c r="AY292" s="314"/>
      <c r="AZ292" s="314"/>
      <c r="BA292" s="314"/>
      <c r="BB292" s="314"/>
      <c r="BC292" s="314"/>
      <c r="BD292" s="1148"/>
      <c r="BE292" s="1163"/>
      <c r="BF292" s="1164"/>
      <c r="BG292" s="1164"/>
      <c r="BH292" s="1164"/>
      <c r="BI292" s="1164"/>
      <c r="BJ292" s="1164"/>
      <c r="BK292" s="1164"/>
      <c r="BL292" s="1164"/>
      <c r="BM292" s="1164"/>
      <c r="BN292" s="1164"/>
      <c r="BO292" s="1164"/>
      <c r="BP292" s="1164"/>
      <c r="BQ292" s="179"/>
      <c r="BR292" s="1173"/>
      <c r="BS292" s="314"/>
      <c r="BT292" s="314"/>
      <c r="BU292" s="314"/>
      <c r="BV292" s="314"/>
      <c r="BW292" s="314"/>
      <c r="BX292" s="314"/>
      <c r="BY292" s="314"/>
      <c r="BZ292" s="314"/>
      <c r="CA292" s="314"/>
      <c r="CB292" s="314"/>
      <c r="CC292" s="314"/>
      <c r="CD292" s="314"/>
      <c r="CE292" s="314"/>
      <c r="CF292" s="169"/>
    </row>
    <row r="293" spans="1:84" ht="4.5" customHeight="1">
      <c r="A293" s="921"/>
      <c r="B293" s="921"/>
      <c r="C293" s="921"/>
      <c r="E293" s="360"/>
      <c r="F293" s="361"/>
      <c r="G293" s="361"/>
      <c r="H293" s="361"/>
      <c r="I293" s="361"/>
      <c r="J293" s="361"/>
      <c r="K293" s="361"/>
      <c r="L293" s="463"/>
      <c r="M293" s="464"/>
      <c r="N293" s="464"/>
      <c r="O293" s="464"/>
      <c r="P293" s="464"/>
      <c r="Q293" s="464"/>
      <c r="R293" s="465"/>
      <c r="S293" s="314"/>
      <c r="T293" s="314"/>
      <c r="U293" s="314"/>
      <c r="V293" s="314"/>
      <c r="W293" s="314"/>
      <c r="X293" s="314"/>
      <c r="Y293" s="314"/>
      <c r="Z293" s="314"/>
      <c r="AA293" s="314"/>
      <c r="AB293" s="314"/>
      <c r="AC293" s="314"/>
      <c r="AD293" s="359"/>
      <c r="AE293" s="356"/>
      <c r="AF293" s="314"/>
      <c r="AG293" s="314"/>
      <c r="AH293" s="314"/>
      <c r="AI293" s="314"/>
      <c r="AJ293" s="314"/>
      <c r="AK293" s="314"/>
      <c r="AL293" s="314"/>
      <c r="AM293" s="314"/>
      <c r="AN293" s="314"/>
      <c r="AO293" s="314"/>
      <c r="AP293" s="314"/>
      <c r="AQ293" s="171"/>
      <c r="AR293" s="314"/>
      <c r="AS293" s="314"/>
      <c r="AT293" s="314"/>
      <c r="AU293" s="314"/>
      <c r="AV293" s="314"/>
      <c r="AW293" s="314"/>
      <c r="AX293" s="314"/>
      <c r="AY293" s="314"/>
      <c r="AZ293" s="314"/>
      <c r="BA293" s="314"/>
      <c r="BB293" s="314"/>
      <c r="BC293" s="314"/>
      <c r="BD293" s="1148"/>
      <c r="BE293" s="1163"/>
      <c r="BF293" s="1164"/>
      <c r="BG293" s="1164"/>
      <c r="BH293" s="1164"/>
      <c r="BI293" s="1164"/>
      <c r="BJ293" s="1164"/>
      <c r="BK293" s="1164"/>
      <c r="BL293" s="1164"/>
      <c r="BM293" s="1164"/>
      <c r="BN293" s="1164"/>
      <c r="BO293" s="1164"/>
      <c r="BP293" s="1164"/>
      <c r="BQ293" s="179"/>
      <c r="BR293" s="1173"/>
      <c r="BS293" s="314"/>
      <c r="BT293" s="314"/>
      <c r="BU293" s="314"/>
      <c r="BV293" s="314"/>
      <c r="BW293" s="314"/>
      <c r="BX293" s="314"/>
      <c r="BY293" s="314"/>
      <c r="BZ293" s="314"/>
      <c r="CA293" s="314"/>
      <c r="CB293" s="314"/>
      <c r="CC293" s="314"/>
      <c r="CD293" s="314"/>
      <c r="CE293" s="314"/>
      <c r="CF293" s="169"/>
    </row>
    <row r="294" spans="1:84" ht="4.5" customHeight="1">
      <c r="A294" s="921"/>
      <c r="B294" s="921"/>
      <c r="C294" s="921"/>
      <c r="E294" s="360"/>
      <c r="F294" s="361"/>
      <c r="G294" s="361"/>
      <c r="H294" s="361"/>
      <c r="I294" s="361"/>
      <c r="J294" s="361"/>
      <c r="K294" s="361"/>
      <c r="L294" s="466"/>
      <c r="M294" s="467"/>
      <c r="N294" s="467"/>
      <c r="O294" s="467"/>
      <c r="P294" s="467"/>
      <c r="Q294" s="467"/>
      <c r="R294" s="468"/>
      <c r="S294" s="314"/>
      <c r="T294" s="314"/>
      <c r="U294" s="314"/>
      <c r="V294" s="314"/>
      <c r="W294" s="314"/>
      <c r="X294" s="314"/>
      <c r="Y294" s="314"/>
      <c r="Z294" s="314"/>
      <c r="AA294" s="314"/>
      <c r="AB294" s="314"/>
      <c r="AC294" s="314"/>
      <c r="AD294" s="359"/>
      <c r="AE294" s="357"/>
      <c r="AF294" s="358"/>
      <c r="AG294" s="358"/>
      <c r="AH294" s="358"/>
      <c r="AI294" s="358"/>
      <c r="AJ294" s="358"/>
      <c r="AK294" s="358"/>
      <c r="AL294" s="358"/>
      <c r="AM294" s="358"/>
      <c r="AN294" s="358"/>
      <c r="AO294" s="358"/>
      <c r="AP294" s="358"/>
      <c r="AQ294" s="922"/>
      <c r="AR294" s="314"/>
      <c r="AS294" s="314"/>
      <c r="AT294" s="314"/>
      <c r="AU294" s="314"/>
      <c r="AV294" s="314"/>
      <c r="AW294" s="314"/>
      <c r="AX294" s="314"/>
      <c r="AY294" s="314"/>
      <c r="AZ294" s="314"/>
      <c r="BA294" s="314"/>
      <c r="BB294" s="314"/>
      <c r="BC294" s="314"/>
      <c r="BD294" s="1148"/>
      <c r="BE294" s="1165"/>
      <c r="BF294" s="1166"/>
      <c r="BG294" s="1166"/>
      <c r="BH294" s="1166"/>
      <c r="BI294" s="1166"/>
      <c r="BJ294" s="1166"/>
      <c r="BK294" s="1166"/>
      <c r="BL294" s="1166"/>
      <c r="BM294" s="1166"/>
      <c r="BN294" s="1166"/>
      <c r="BO294" s="1166"/>
      <c r="BP294" s="1166"/>
      <c r="BQ294" s="315"/>
      <c r="BR294" s="1173"/>
      <c r="BS294" s="314"/>
      <c r="BT294" s="314"/>
      <c r="BU294" s="314"/>
      <c r="BV294" s="314"/>
      <c r="BW294" s="314"/>
      <c r="BX294" s="314"/>
      <c r="BY294" s="314"/>
      <c r="BZ294" s="314"/>
      <c r="CA294" s="314"/>
      <c r="CB294" s="314"/>
      <c r="CC294" s="314"/>
      <c r="CD294" s="314"/>
      <c r="CE294" s="314"/>
      <c r="CF294" s="169"/>
    </row>
    <row r="295" spans="1:84" ht="4.5" customHeight="1">
      <c r="A295" s="921"/>
      <c r="B295" s="921"/>
      <c r="C295" s="921"/>
      <c r="D295" s="16"/>
      <c r="E295" s="469" t="s">
        <v>62</v>
      </c>
      <c r="F295" s="461"/>
      <c r="G295" s="461"/>
      <c r="H295" s="461"/>
      <c r="I295" s="461"/>
      <c r="J295" s="461"/>
      <c r="K295" s="461"/>
      <c r="L295" s="461"/>
      <c r="M295" s="461"/>
      <c r="N295" s="461"/>
      <c r="O295" s="461"/>
      <c r="P295" s="461"/>
      <c r="Q295" s="461"/>
      <c r="R295" s="462"/>
      <c r="S295" s="354" t="str">
        <f>IF(データ!$B$56&lt;&gt;"",IF(OR(データ!$H$56&lt;&gt;"",データ!$B$56&lt;&gt;"0",データ!$C$56&lt;&gt;"0"),データ!$B$56,""),"")</f>
        <v/>
      </c>
      <c r="T295" s="355"/>
      <c r="U295" s="355"/>
      <c r="V295" s="355"/>
      <c r="W295" s="355"/>
      <c r="X295" s="355"/>
      <c r="Y295" s="355"/>
      <c r="Z295" s="355"/>
      <c r="AA295" s="355"/>
      <c r="AB295" s="355"/>
      <c r="AC295" s="355"/>
      <c r="AD295" s="1037"/>
      <c r="AE295" s="314" t="str">
        <f>IF(データ!$C$56&lt;&gt;"",IF(OR(データ!$H$56&lt;&gt;"",データ!$B$56&lt;&gt;"0",データ!$C$56&lt;&gt;"0"),データ!$C$56,""),"")</f>
        <v/>
      </c>
      <c r="AF295" s="314"/>
      <c r="AG295" s="314"/>
      <c r="AH295" s="314"/>
      <c r="AI295" s="314"/>
      <c r="AJ295" s="314"/>
      <c r="AK295" s="314"/>
      <c r="AL295" s="314"/>
      <c r="AM295" s="314"/>
      <c r="AN295" s="314"/>
      <c r="AO295" s="314"/>
      <c r="AP295" s="314"/>
      <c r="AQ295" s="1148"/>
      <c r="AR295" s="354" t="str">
        <f>IF(データ!$F$56&lt;&gt;"",IF(OR(データ!$H$56&lt;&gt;"",データ!$B$56&lt;&gt;"0",データ!$E$56&lt;&gt;"0"),IF(VALUE(データ!$F$56)&gt;0,データ!$F$56,"0"),""),"")</f>
        <v/>
      </c>
      <c r="AS295" s="355"/>
      <c r="AT295" s="355"/>
      <c r="AU295" s="355"/>
      <c r="AV295" s="355"/>
      <c r="AW295" s="355"/>
      <c r="AX295" s="355"/>
      <c r="AY295" s="355"/>
      <c r="AZ295" s="355"/>
      <c r="BA295" s="355"/>
      <c r="BB295" s="355"/>
      <c r="BC295" s="355"/>
      <c r="BD295" s="170"/>
      <c r="BE295" s="314" t="str">
        <f>IF(データ!$D$56&lt;&gt;"",IF(OR(データ!$H$56&lt;&gt;"",データ!$B$56&lt;&gt;"0",データ!$C$56&lt;&gt;"0"),データ!$D$56,""),"")</f>
        <v/>
      </c>
      <c r="BF295" s="314"/>
      <c r="BG295" s="314"/>
      <c r="BH295" s="314"/>
      <c r="BI295" s="314"/>
      <c r="BJ295" s="314"/>
      <c r="BK295" s="314"/>
      <c r="BL295" s="314"/>
      <c r="BM295" s="314"/>
      <c r="BN295" s="314"/>
      <c r="BO295" s="314"/>
      <c r="BP295" s="314"/>
      <c r="BQ295" s="1148"/>
      <c r="BR295" s="962" t="s">
        <v>63</v>
      </c>
      <c r="BS295" s="355" t="str">
        <f>IF(データ!$I$56&lt;&gt;"",IF(OR(データ!$H$56&lt;&gt;"",データ!$B$56&lt;&gt;"0",データ!$C$56&lt;&gt;"0"),データ!$I$56,""),"")</f>
        <v/>
      </c>
      <c r="BT295" s="355"/>
      <c r="BU295" s="355"/>
      <c r="BV295" s="355"/>
      <c r="BW295" s="355"/>
      <c r="BX295" s="355"/>
      <c r="BY295" s="355"/>
      <c r="BZ295" s="355"/>
      <c r="CA295" s="355"/>
      <c r="CB295" s="355"/>
      <c r="CC295" s="355"/>
      <c r="CD295" s="355"/>
      <c r="CE295" s="355"/>
      <c r="CF295" s="168"/>
    </row>
    <row r="296" spans="1:84" ht="4.5" customHeight="1">
      <c r="A296" s="921"/>
      <c r="B296" s="921"/>
      <c r="C296" s="921"/>
      <c r="D296" s="16"/>
      <c r="E296" s="470"/>
      <c r="F296" s="464"/>
      <c r="G296" s="464"/>
      <c r="H296" s="464"/>
      <c r="I296" s="464"/>
      <c r="J296" s="464"/>
      <c r="K296" s="464"/>
      <c r="L296" s="464"/>
      <c r="M296" s="464"/>
      <c r="N296" s="464"/>
      <c r="O296" s="464"/>
      <c r="P296" s="464"/>
      <c r="Q296" s="464"/>
      <c r="R296" s="465"/>
      <c r="S296" s="356"/>
      <c r="T296" s="314"/>
      <c r="U296" s="314"/>
      <c r="V296" s="314"/>
      <c r="W296" s="314"/>
      <c r="X296" s="314"/>
      <c r="Y296" s="314"/>
      <c r="Z296" s="314"/>
      <c r="AA296" s="314"/>
      <c r="AB296" s="314"/>
      <c r="AC296" s="314"/>
      <c r="AD296" s="1038"/>
      <c r="AE296" s="314"/>
      <c r="AF296" s="314"/>
      <c r="AG296" s="314"/>
      <c r="AH296" s="314"/>
      <c r="AI296" s="314"/>
      <c r="AJ296" s="314"/>
      <c r="AK296" s="314"/>
      <c r="AL296" s="314"/>
      <c r="AM296" s="314"/>
      <c r="AN296" s="314"/>
      <c r="AO296" s="314"/>
      <c r="AP296" s="314"/>
      <c r="AQ296" s="1148"/>
      <c r="AR296" s="356"/>
      <c r="AS296" s="314"/>
      <c r="AT296" s="314"/>
      <c r="AU296" s="314"/>
      <c r="AV296" s="314"/>
      <c r="AW296" s="314"/>
      <c r="AX296" s="314"/>
      <c r="AY296" s="314"/>
      <c r="AZ296" s="314"/>
      <c r="BA296" s="314"/>
      <c r="BB296" s="314"/>
      <c r="BC296" s="314"/>
      <c r="BD296" s="171"/>
      <c r="BE296" s="314"/>
      <c r="BF296" s="314"/>
      <c r="BG296" s="314"/>
      <c r="BH296" s="314"/>
      <c r="BI296" s="314"/>
      <c r="BJ296" s="314"/>
      <c r="BK296" s="314"/>
      <c r="BL296" s="314"/>
      <c r="BM296" s="314"/>
      <c r="BN296" s="314"/>
      <c r="BO296" s="314"/>
      <c r="BP296" s="314"/>
      <c r="BQ296" s="1148"/>
      <c r="BR296" s="963"/>
      <c r="BS296" s="314"/>
      <c r="BT296" s="314"/>
      <c r="BU296" s="314"/>
      <c r="BV296" s="314"/>
      <c r="BW296" s="314"/>
      <c r="BX296" s="314"/>
      <c r="BY296" s="314"/>
      <c r="BZ296" s="314"/>
      <c r="CA296" s="314"/>
      <c r="CB296" s="314"/>
      <c r="CC296" s="314"/>
      <c r="CD296" s="314"/>
      <c r="CE296" s="314"/>
      <c r="CF296" s="169"/>
    </row>
    <row r="297" spans="1:84" ht="4.5" customHeight="1">
      <c r="A297" s="921"/>
      <c r="B297" s="921"/>
      <c r="C297" s="921"/>
      <c r="D297" s="16"/>
      <c r="E297" s="470"/>
      <c r="F297" s="464"/>
      <c r="G297" s="464"/>
      <c r="H297" s="464"/>
      <c r="I297" s="464"/>
      <c r="J297" s="464"/>
      <c r="K297" s="464"/>
      <c r="L297" s="464"/>
      <c r="M297" s="464"/>
      <c r="N297" s="464"/>
      <c r="O297" s="464"/>
      <c r="P297" s="464"/>
      <c r="Q297" s="464"/>
      <c r="R297" s="465"/>
      <c r="S297" s="356"/>
      <c r="T297" s="314"/>
      <c r="U297" s="314"/>
      <c r="V297" s="314"/>
      <c r="W297" s="314"/>
      <c r="X297" s="314"/>
      <c r="Y297" s="314"/>
      <c r="Z297" s="314"/>
      <c r="AA297" s="314"/>
      <c r="AB297" s="314"/>
      <c r="AC297" s="314"/>
      <c r="AD297" s="1038"/>
      <c r="AE297" s="314"/>
      <c r="AF297" s="314"/>
      <c r="AG297" s="314"/>
      <c r="AH297" s="314"/>
      <c r="AI297" s="314"/>
      <c r="AJ297" s="314"/>
      <c r="AK297" s="314"/>
      <c r="AL297" s="314"/>
      <c r="AM297" s="314"/>
      <c r="AN297" s="314"/>
      <c r="AO297" s="314"/>
      <c r="AP297" s="314"/>
      <c r="AQ297" s="1148"/>
      <c r="AR297" s="356"/>
      <c r="AS297" s="314"/>
      <c r="AT297" s="314"/>
      <c r="AU297" s="314"/>
      <c r="AV297" s="314"/>
      <c r="AW297" s="314"/>
      <c r="AX297" s="314"/>
      <c r="AY297" s="314"/>
      <c r="AZ297" s="314"/>
      <c r="BA297" s="314"/>
      <c r="BB297" s="314"/>
      <c r="BC297" s="314"/>
      <c r="BD297" s="171"/>
      <c r="BE297" s="314"/>
      <c r="BF297" s="314"/>
      <c r="BG297" s="314"/>
      <c r="BH297" s="314"/>
      <c r="BI297" s="314"/>
      <c r="BJ297" s="314"/>
      <c r="BK297" s="314"/>
      <c r="BL297" s="314"/>
      <c r="BM297" s="314"/>
      <c r="BN297" s="314"/>
      <c r="BO297" s="314"/>
      <c r="BP297" s="314"/>
      <c r="BQ297" s="1148"/>
      <c r="BR297" s="963"/>
      <c r="BS297" s="314"/>
      <c r="BT297" s="314"/>
      <c r="BU297" s="314"/>
      <c r="BV297" s="314"/>
      <c r="BW297" s="314"/>
      <c r="BX297" s="314"/>
      <c r="BY297" s="314"/>
      <c r="BZ297" s="314"/>
      <c r="CA297" s="314"/>
      <c r="CB297" s="314"/>
      <c r="CC297" s="314"/>
      <c r="CD297" s="314"/>
      <c r="CE297" s="314"/>
      <c r="CF297" s="169"/>
    </row>
    <row r="298" spans="1:84" ht="4.5" customHeight="1" thickBot="1">
      <c r="A298" s="921"/>
      <c r="B298" s="921"/>
      <c r="C298" s="921"/>
      <c r="D298" s="16"/>
      <c r="E298" s="471"/>
      <c r="F298" s="472"/>
      <c r="G298" s="472"/>
      <c r="H298" s="472"/>
      <c r="I298" s="472"/>
      <c r="J298" s="472"/>
      <c r="K298" s="472"/>
      <c r="L298" s="472"/>
      <c r="M298" s="472"/>
      <c r="N298" s="472"/>
      <c r="O298" s="472"/>
      <c r="P298" s="472"/>
      <c r="Q298" s="472"/>
      <c r="R298" s="473"/>
      <c r="S298" s="356"/>
      <c r="T298" s="314"/>
      <c r="U298" s="314"/>
      <c r="V298" s="314"/>
      <c r="W298" s="314"/>
      <c r="X298" s="314"/>
      <c r="Y298" s="314"/>
      <c r="Z298" s="314"/>
      <c r="AA298" s="314"/>
      <c r="AB298" s="314"/>
      <c r="AC298" s="314"/>
      <c r="AD298" s="1038"/>
      <c r="AE298" s="314"/>
      <c r="AF298" s="314"/>
      <c r="AG298" s="314"/>
      <c r="AH298" s="314"/>
      <c r="AI298" s="314"/>
      <c r="AJ298" s="314"/>
      <c r="AK298" s="314"/>
      <c r="AL298" s="314"/>
      <c r="AM298" s="314"/>
      <c r="AN298" s="314"/>
      <c r="AO298" s="314"/>
      <c r="AP298" s="314"/>
      <c r="AQ298" s="1148"/>
      <c r="AR298" s="356"/>
      <c r="AS298" s="314"/>
      <c r="AT298" s="314"/>
      <c r="AU298" s="314"/>
      <c r="AV298" s="314"/>
      <c r="AW298" s="314"/>
      <c r="AX298" s="314"/>
      <c r="AY298" s="314"/>
      <c r="AZ298" s="314"/>
      <c r="BA298" s="358"/>
      <c r="BB298" s="358"/>
      <c r="BC298" s="358"/>
      <c r="BD298" s="922"/>
      <c r="BE298" s="314"/>
      <c r="BF298" s="314"/>
      <c r="BG298" s="314"/>
      <c r="BH298" s="314"/>
      <c r="BI298" s="314"/>
      <c r="BJ298" s="314"/>
      <c r="BK298" s="314"/>
      <c r="BL298" s="314"/>
      <c r="BM298" s="314"/>
      <c r="BN298" s="314"/>
      <c r="BO298" s="314"/>
      <c r="BP298" s="314"/>
      <c r="BQ298" s="1148"/>
      <c r="BR298" s="1170"/>
      <c r="BS298" s="358"/>
      <c r="BT298" s="358"/>
      <c r="BU298" s="358"/>
      <c r="BV298" s="358"/>
      <c r="BW298" s="358"/>
      <c r="BX298" s="358"/>
      <c r="BY298" s="358"/>
      <c r="BZ298" s="358"/>
      <c r="CA298" s="358"/>
      <c r="CB298" s="358"/>
      <c r="CC298" s="358"/>
      <c r="CD298" s="358"/>
      <c r="CE298" s="358"/>
      <c r="CF298" s="1171"/>
    </row>
    <row r="299" spans="1:84" ht="4.5" customHeight="1">
      <c r="A299" s="921"/>
      <c r="B299" s="921"/>
      <c r="C299" s="921"/>
      <c r="D299" s="16"/>
      <c r="E299" s="1039" t="s">
        <v>170</v>
      </c>
      <c r="F299" s="1039"/>
      <c r="G299" s="1039"/>
      <c r="H299" s="1039"/>
      <c r="I299" s="1039"/>
      <c r="J299" s="1039"/>
      <c r="K299" s="1039"/>
      <c r="L299" s="1039"/>
      <c r="M299" s="1039"/>
      <c r="N299" s="1039"/>
      <c r="O299" s="1039"/>
      <c r="P299" s="1039"/>
      <c r="Q299" s="1039"/>
      <c r="R299" s="1039"/>
      <c r="S299" s="1039"/>
      <c r="T299" s="1039"/>
      <c r="U299" s="1039"/>
      <c r="V299" s="1039"/>
      <c r="W299" s="1039"/>
      <c r="X299" s="1039"/>
      <c r="Y299" s="1039"/>
      <c r="Z299" s="1039"/>
      <c r="AA299" s="1039"/>
      <c r="AB299" s="1039"/>
      <c r="AC299" s="1039"/>
      <c r="AD299" s="1039"/>
      <c r="AE299" s="1039"/>
      <c r="AF299" s="1039"/>
      <c r="AG299" s="1039"/>
      <c r="AH299" s="1039"/>
      <c r="AI299" s="1039"/>
      <c r="AJ299" s="1039"/>
      <c r="AK299" s="1039"/>
      <c r="AL299" s="1039"/>
      <c r="AM299" s="1039"/>
      <c r="AN299" s="1039"/>
      <c r="AO299" s="1039"/>
      <c r="AP299" s="1039"/>
      <c r="AQ299" s="1039"/>
      <c r="AR299" s="1039"/>
      <c r="AS299" s="1039"/>
      <c r="AT299" s="1039"/>
      <c r="AU299" s="1039"/>
      <c r="AV299" s="1039"/>
      <c r="AW299" s="1039"/>
      <c r="AX299" s="1039"/>
      <c r="AY299" s="1039"/>
      <c r="AZ299" s="1040"/>
      <c r="BA299" s="956" t="s">
        <v>475</v>
      </c>
      <c r="BB299" s="956"/>
      <c r="BC299" s="956"/>
      <c r="BD299" s="956"/>
      <c r="BE299" s="956"/>
      <c r="BF299" s="956"/>
      <c r="BG299" s="956"/>
      <c r="BH299" s="956"/>
      <c r="BI299" s="956"/>
      <c r="BJ299" s="956"/>
      <c r="BK299" s="956"/>
      <c r="BL299" s="956"/>
      <c r="BM299" s="956"/>
      <c r="BN299" s="956"/>
      <c r="BO299" s="956"/>
      <c r="BP299" s="956"/>
      <c r="BQ299" s="957"/>
      <c r="BR299" s="962" t="s">
        <v>169</v>
      </c>
      <c r="BS299" s="355" t="str">
        <f>IF(データ!$B$52&lt;&gt;"",IF(OR($BS$287&lt;&gt;"",$BS$291&lt;&gt;"",$BS$295&lt;&gt;""),データ!$B$52,""),"")</f>
        <v/>
      </c>
      <c r="BT299" s="355"/>
      <c r="BU299" s="355"/>
      <c r="BV299" s="355"/>
      <c r="BW299" s="355"/>
      <c r="BX299" s="355"/>
      <c r="BY299" s="355"/>
      <c r="BZ299" s="355"/>
      <c r="CA299" s="355"/>
      <c r="CB299" s="355"/>
      <c r="CC299" s="355"/>
      <c r="CD299" s="355"/>
      <c r="CE299" s="355"/>
      <c r="CF299" s="1125"/>
    </row>
    <row r="300" spans="1:84" ht="4.5" customHeight="1">
      <c r="A300" s="921"/>
      <c r="B300" s="921"/>
      <c r="C300" s="921"/>
      <c r="D300" s="16"/>
      <c r="E300" s="1041"/>
      <c r="F300" s="1041"/>
      <c r="G300" s="1041"/>
      <c r="H300" s="1041"/>
      <c r="I300" s="1041"/>
      <c r="J300" s="1041"/>
      <c r="K300" s="1041"/>
      <c r="L300" s="1041"/>
      <c r="M300" s="1041"/>
      <c r="N300" s="1041"/>
      <c r="O300" s="1041"/>
      <c r="P300" s="1041"/>
      <c r="Q300" s="1041"/>
      <c r="R300" s="1041"/>
      <c r="S300" s="1041"/>
      <c r="T300" s="1041"/>
      <c r="U300" s="1041"/>
      <c r="V300" s="1041"/>
      <c r="W300" s="1041"/>
      <c r="X300" s="1041"/>
      <c r="Y300" s="1041"/>
      <c r="Z300" s="1041"/>
      <c r="AA300" s="1041"/>
      <c r="AB300" s="1041"/>
      <c r="AC300" s="1041"/>
      <c r="AD300" s="1041"/>
      <c r="AE300" s="1041"/>
      <c r="AF300" s="1041"/>
      <c r="AG300" s="1041"/>
      <c r="AH300" s="1041"/>
      <c r="AI300" s="1041"/>
      <c r="AJ300" s="1041"/>
      <c r="AK300" s="1041"/>
      <c r="AL300" s="1041"/>
      <c r="AM300" s="1041"/>
      <c r="AN300" s="1041"/>
      <c r="AO300" s="1041"/>
      <c r="AP300" s="1041"/>
      <c r="AQ300" s="1041"/>
      <c r="AR300" s="1041"/>
      <c r="AS300" s="1041"/>
      <c r="AT300" s="1041"/>
      <c r="AU300" s="1041"/>
      <c r="AV300" s="1041"/>
      <c r="AW300" s="1041"/>
      <c r="AX300" s="1041"/>
      <c r="AY300" s="1041"/>
      <c r="AZ300" s="1042"/>
      <c r="BA300" s="958"/>
      <c r="BB300" s="958"/>
      <c r="BC300" s="958"/>
      <c r="BD300" s="958"/>
      <c r="BE300" s="958"/>
      <c r="BF300" s="958"/>
      <c r="BG300" s="958"/>
      <c r="BH300" s="958"/>
      <c r="BI300" s="958"/>
      <c r="BJ300" s="958"/>
      <c r="BK300" s="958"/>
      <c r="BL300" s="958"/>
      <c r="BM300" s="958"/>
      <c r="BN300" s="958"/>
      <c r="BO300" s="958"/>
      <c r="BP300" s="958"/>
      <c r="BQ300" s="959"/>
      <c r="BR300" s="963"/>
      <c r="BS300" s="314"/>
      <c r="BT300" s="314"/>
      <c r="BU300" s="314"/>
      <c r="BV300" s="314"/>
      <c r="BW300" s="314"/>
      <c r="BX300" s="314"/>
      <c r="BY300" s="314"/>
      <c r="BZ300" s="314"/>
      <c r="CA300" s="314"/>
      <c r="CB300" s="314"/>
      <c r="CC300" s="314"/>
      <c r="CD300" s="314"/>
      <c r="CE300" s="314"/>
      <c r="CF300" s="1125"/>
    </row>
    <row r="301" spans="1:84" ht="4.5" customHeight="1">
      <c r="A301" s="921"/>
      <c r="B301" s="921"/>
      <c r="C301" s="921"/>
      <c r="D301" s="16"/>
      <c r="E301" s="459" t="s">
        <v>64</v>
      </c>
      <c r="F301" s="459"/>
      <c r="G301" s="459"/>
      <c r="H301" s="459"/>
      <c r="I301" s="459"/>
      <c r="J301" s="459"/>
      <c r="K301" s="459"/>
      <c r="L301" s="459"/>
      <c r="M301" s="459"/>
      <c r="N301" s="459"/>
      <c r="O301" s="459"/>
      <c r="P301" s="459"/>
      <c r="Q301" s="459"/>
      <c r="R301" s="459"/>
      <c r="S301" s="459"/>
      <c r="T301" s="459"/>
      <c r="U301" s="459"/>
      <c r="V301" s="459"/>
      <c r="W301" s="459"/>
      <c r="X301" s="459"/>
      <c r="Y301" s="459"/>
      <c r="Z301" s="459"/>
      <c r="AA301" s="459"/>
      <c r="AB301" s="459"/>
      <c r="AC301" s="459"/>
      <c r="AD301" s="459"/>
      <c r="AE301" s="459"/>
      <c r="AF301" s="459"/>
      <c r="AG301" s="459"/>
      <c r="AH301" s="459"/>
      <c r="AI301" s="459"/>
      <c r="AJ301" s="459"/>
      <c r="AK301" s="459"/>
      <c r="AL301" s="459"/>
      <c r="AM301" s="459"/>
      <c r="AN301" s="459"/>
      <c r="AO301" s="459"/>
      <c r="AP301" s="459"/>
      <c r="AQ301" s="459"/>
      <c r="AR301" s="459"/>
      <c r="AS301" s="459"/>
      <c r="AT301" s="459"/>
      <c r="AU301" s="459"/>
      <c r="AV301" s="73"/>
      <c r="AW301" s="73"/>
      <c r="AX301" s="73"/>
      <c r="AY301" s="73"/>
      <c r="AZ301" s="74"/>
      <c r="BA301" s="958"/>
      <c r="BB301" s="958"/>
      <c r="BC301" s="958"/>
      <c r="BD301" s="958"/>
      <c r="BE301" s="958"/>
      <c r="BF301" s="958"/>
      <c r="BG301" s="958"/>
      <c r="BH301" s="958"/>
      <c r="BI301" s="958"/>
      <c r="BJ301" s="958"/>
      <c r="BK301" s="958"/>
      <c r="BL301" s="958"/>
      <c r="BM301" s="958"/>
      <c r="BN301" s="958"/>
      <c r="BO301" s="958"/>
      <c r="BP301" s="958"/>
      <c r="BQ301" s="959"/>
      <c r="BR301" s="963"/>
      <c r="BS301" s="314"/>
      <c r="BT301" s="314"/>
      <c r="BU301" s="314"/>
      <c r="BV301" s="314"/>
      <c r="BW301" s="314"/>
      <c r="BX301" s="314"/>
      <c r="BY301" s="314"/>
      <c r="BZ301" s="314"/>
      <c r="CA301" s="314"/>
      <c r="CB301" s="314"/>
      <c r="CC301" s="314"/>
      <c r="CD301" s="314"/>
      <c r="CE301" s="314"/>
      <c r="CF301" s="1125"/>
    </row>
    <row r="302" spans="1:84" ht="4.5" customHeight="1" thickBot="1">
      <c r="A302" s="921"/>
      <c r="B302" s="921"/>
      <c r="C302" s="921"/>
      <c r="D302" s="16"/>
      <c r="E302" s="459"/>
      <c r="F302" s="459"/>
      <c r="G302" s="459"/>
      <c r="H302" s="459"/>
      <c r="I302" s="459"/>
      <c r="J302" s="459"/>
      <c r="K302" s="459"/>
      <c r="L302" s="459"/>
      <c r="M302" s="459"/>
      <c r="N302" s="459"/>
      <c r="O302" s="459"/>
      <c r="P302" s="459"/>
      <c r="Q302" s="459"/>
      <c r="R302" s="459"/>
      <c r="S302" s="459"/>
      <c r="T302" s="459"/>
      <c r="U302" s="459"/>
      <c r="V302" s="459"/>
      <c r="W302" s="459"/>
      <c r="X302" s="459"/>
      <c r="Y302" s="459"/>
      <c r="Z302" s="459"/>
      <c r="AA302" s="459"/>
      <c r="AB302" s="459"/>
      <c r="AC302" s="459"/>
      <c r="AD302" s="459"/>
      <c r="AE302" s="459"/>
      <c r="AF302" s="459"/>
      <c r="AG302" s="459"/>
      <c r="AH302" s="459"/>
      <c r="AI302" s="459"/>
      <c r="AJ302" s="459"/>
      <c r="AK302" s="459"/>
      <c r="AL302" s="459"/>
      <c r="AM302" s="459"/>
      <c r="AN302" s="459"/>
      <c r="AO302" s="459"/>
      <c r="AP302" s="459"/>
      <c r="AQ302" s="459"/>
      <c r="AR302" s="459"/>
      <c r="AS302" s="459"/>
      <c r="AT302" s="459"/>
      <c r="AU302" s="459"/>
      <c r="AV302" s="73"/>
      <c r="AW302" s="73"/>
      <c r="AX302" s="73"/>
      <c r="AY302" s="73"/>
      <c r="AZ302" s="74"/>
      <c r="BA302" s="960"/>
      <c r="BB302" s="960"/>
      <c r="BC302" s="960"/>
      <c r="BD302" s="960"/>
      <c r="BE302" s="960"/>
      <c r="BF302" s="960"/>
      <c r="BG302" s="960"/>
      <c r="BH302" s="960"/>
      <c r="BI302" s="960"/>
      <c r="BJ302" s="960"/>
      <c r="BK302" s="960"/>
      <c r="BL302" s="960"/>
      <c r="BM302" s="960"/>
      <c r="BN302" s="960"/>
      <c r="BO302" s="960"/>
      <c r="BP302" s="960"/>
      <c r="BQ302" s="961"/>
      <c r="BR302" s="964"/>
      <c r="BS302" s="947"/>
      <c r="BT302" s="947"/>
      <c r="BU302" s="947"/>
      <c r="BV302" s="947"/>
      <c r="BW302" s="947"/>
      <c r="BX302" s="947"/>
      <c r="BY302" s="947"/>
      <c r="BZ302" s="947"/>
      <c r="CA302" s="947"/>
      <c r="CB302" s="947"/>
      <c r="CC302" s="947"/>
      <c r="CD302" s="947"/>
      <c r="CE302" s="947"/>
      <c r="CF302" s="1126"/>
    </row>
    <row r="303" spans="1:84" ht="4.5" customHeight="1">
      <c r="A303" s="921"/>
      <c r="B303" s="921"/>
      <c r="C303" s="921"/>
      <c r="D303" s="16"/>
    </row>
    <row r="304" spans="1:84" ht="4.5" customHeight="1">
      <c r="A304" s="921"/>
      <c r="B304" s="921"/>
      <c r="C304" s="921"/>
      <c r="D304" s="16"/>
      <c r="E304" s="394" t="s">
        <v>495</v>
      </c>
      <c r="F304" s="394"/>
      <c r="G304" s="394"/>
      <c r="H304" s="394"/>
      <c r="I304" s="394"/>
      <c r="J304" s="394"/>
      <c r="K304" s="394"/>
      <c r="L304" s="394"/>
      <c r="M304" s="394"/>
      <c r="N304" s="394"/>
      <c r="O304" s="394"/>
      <c r="P304" s="394"/>
      <c r="Q304" s="394"/>
      <c r="R304" s="394"/>
      <c r="S304" s="394"/>
      <c r="T304" s="394"/>
      <c r="U304" s="394"/>
      <c r="V304" s="394"/>
      <c r="W304" s="394"/>
      <c r="X304" s="394"/>
      <c r="Y304" s="394"/>
      <c r="Z304" s="25"/>
      <c r="AA304" s="25"/>
      <c r="AB304" s="30"/>
      <c r="AC304" s="30"/>
      <c r="AD304" s="30"/>
      <c r="AE304" s="30"/>
      <c r="AF304" s="30"/>
      <c r="AG304" s="30"/>
      <c r="AH304" s="30"/>
      <c r="AI304" s="16"/>
      <c r="AJ304" s="16"/>
      <c r="AK304" s="16"/>
      <c r="AL304" s="16"/>
      <c r="AM304" s="16"/>
      <c r="AN304" s="16"/>
      <c r="AO304" s="17"/>
      <c r="AP304" s="17"/>
      <c r="AQ304" s="17"/>
      <c r="AR304" s="17"/>
      <c r="AS304" s="17"/>
      <c r="AT304" s="17"/>
      <c r="AU304" s="17"/>
      <c r="AW304" s="28"/>
      <c r="AX304" s="23"/>
      <c r="AY304" s="23"/>
      <c r="AZ304" s="23"/>
      <c r="BA304" s="23"/>
      <c r="BB304" s="23"/>
      <c r="BC304" s="23"/>
      <c r="BD304" s="23"/>
      <c r="BE304" s="23"/>
      <c r="BF304" s="23"/>
      <c r="BG304" s="23"/>
      <c r="BH304" s="23"/>
      <c r="BI304" s="23"/>
      <c r="BJ304" s="23"/>
      <c r="BK304" s="23"/>
      <c r="BL304" s="23"/>
      <c r="BM304" s="27"/>
      <c r="BN304" s="989" t="s">
        <v>701</v>
      </c>
      <c r="BO304" s="989"/>
      <c r="BP304" s="989"/>
      <c r="BQ304" s="989"/>
      <c r="BR304" s="989"/>
      <c r="BS304" s="989"/>
      <c r="BT304" s="989"/>
      <c r="BU304" s="989"/>
      <c r="BV304" s="989"/>
      <c r="BW304" s="989"/>
      <c r="BX304" s="989"/>
      <c r="BY304" s="989"/>
      <c r="BZ304" s="989"/>
      <c r="CA304" s="989"/>
      <c r="CB304" s="989"/>
      <c r="CC304" s="989"/>
      <c r="CD304" s="989"/>
      <c r="CE304" s="989"/>
      <c r="CF304" s="989"/>
    </row>
    <row r="305" spans="1:84" ht="4.5" customHeight="1">
      <c r="A305" s="921"/>
      <c r="B305" s="921"/>
      <c r="C305" s="921"/>
      <c r="D305" s="16"/>
      <c r="E305" s="394"/>
      <c r="F305" s="394"/>
      <c r="G305" s="394"/>
      <c r="H305" s="394"/>
      <c r="I305" s="394"/>
      <c r="J305" s="394"/>
      <c r="K305" s="394"/>
      <c r="L305" s="394"/>
      <c r="M305" s="394"/>
      <c r="N305" s="394"/>
      <c r="O305" s="394"/>
      <c r="P305" s="394"/>
      <c r="Q305" s="394"/>
      <c r="R305" s="394"/>
      <c r="S305" s="394"/>
      <c r="T305" s="394"/>
      <c r="U305" s="394"/>
      <c r="V305" s="394"/>
      <c r="W305" s="394"/>
      <c r="X305" s="394"/>
      <c r="Y305" s="394"/>
      <c r="Z305" s="25"/>
      <c r="AA305" s="25"/>
      <c r="AB305" s="21"/>
      <c r="AC305" s="21"/>
      <c r="AD305" s="21"/>
      <c r="AE305" s="21"/>
      <c r="AF305" s="21"/>
      <c r="AG305" s="21"/>
      <c r="AH305" s="21"/>
      <c r="AI305" s="16"/>
      <c r="AJ305" s="16"/>
      <c r="AK305" s="16"/>
      <c r="AL305" s="16"/>
      <c r="AM305" s="16"/>
      <c r="AN305" s="16"/>
      <c r="AO305" s="17"/>
      <c r="AP305" s="17"/>
      <c r="AQ305" s="17"/>
      <c r="AR305" s="17"/>
      <c r="AS305" s="17"/>
      <c r="AT305" s="17"/>
      <c r="AU305" s="17"/>
      <c r="BN305" s="989"/>
      <c r="BO305" s="989"/>
      <c r="BP305" s="989"/>
      <c r="BQ305" s="989"/>
      <c r="BR305" s="989"/>
      <c r="BS305" s="989"/>
      <c r="BT305" s="989"/>
      <c r="BU305" s="989"/>
      <c r="BV305" s="989"/>
      <c r="BW305" s="989"/>
      <c r="BX305" s="989"/>
      <c r="BY305" s="989"/>
      <c r="BZ305" s="989"/>
      <c r="CA305" s="989"/>
      <c r="CB305" s="989"/>
      <c r="CC305" s="989"/>
      <c r="CD305" s="989"/>
      <c r="CE305" s="989"/>
      <c r="CF305" s="989"/>
    </row>
    <row r="306" spans="1:84" ht="4.5" customHeight="1" thickBot="1">
      <c r="A306" s="921"/>
      <c r="B306" s="921"/>
      <c r="C306" s="921"/>
      <c r="D306" s="16"/>
      <c r="E306" s="394"/>
      <c r="F306" s="394"/>
      <c r="G306" s="394"/>
      <c r="H306" s="394"/>
      <c r="I306" s="394"/>
      <c r="J306" s="394"/>
      <c r="K306" s="394"/>
      <c r="L306" s="394"/>
      <c r="M306" s="394"/>
      <c r="N306" s="394"/>
      <c r="O306" s="394"/>
      <c r="P306" s="394"/>
      <c r="Q306" s="394"/>
      <c r="R306" s="394"/>
      <c r="S306" s="394"/>
      <c r="T306" s="394"/>
      <c r="U306" s="394"/>
      <c r="V306" s="394"/>
      <c r="W306" s="394"/>
      <c r="X306" s="394"/>
      <c r="Y306" s="394"/>
      <c r="Z306" s="25"/>
      <c r="AA306" s="25"/>
      <c r="AB306" s="21"/>
      <c r="AC306" s="21"/>
      <c r="AD306" s="21"/>
      <c r="AE306" s="21"/>
      <c r="AF306" s="21"/>
      <c r="AG306" s="21"/>
      <c r="AH306" s="21"/>
      <c r="AI306" s="16"/>
      <c r="AJ306" s="16"/>
      <c r="AK306" s="16"/>
      <c r="AL306" s="16"/>
      <c r="AM306" s="16"/>
      <c r="AN306" s="16"/>
      <c r="AO306" s="17"/>
      <c r="AP306" s="17"/>
      <c r="AQ306" s="17"/>
      <c r="AR306" s="17"/>
      <c r="AS306" s="17"/>
      <c r="AT306" s="17"/>
      <c r="AU306" s="17"/>
      <c r="BN306" s="989"/>
      <c r="BO306" s="989"/>
      <c r="BP306" s="989"/>
      <c r="BQ306" s="989"/>
      <c r="BR306" s="989"/>
      <c r="BS306" s="989"/>
      <c r="BT306" s="989"/>
      <c r="BU306" s="989"/>
      <c r="BV306" s="989"/>
      <c r="BW306" s="989"/>
      <c r="BX306" s="989"/>
      <c r="BY306" s="989"/>
      <c r="BZ306" s="989"/>
      <c r="CA306" s="989"/>
      <c r="CB306" s="989"/>
      <c r="CC306" s="989"/>
      <c r="CD306" s="989"/>
      <c r="CE306" s="989"/>
      <c r="CF306" s="989"/>
    </row>
    <row r="307" spans="1:84" ht="4.5" customHeight="1">
      <c r="A307" s="921"/>
      <c r="B307" s="921"/>
      <c r="C307" s="921"/>
      <c r="D307" s="16"/>
      <c r="E307" s="452">
        <v>1</v>
      </c>
      <c r="F307" s="453"/>
      <c r="G307" s="328" t="s">
        <v>688</v>
      </c>
      <c r="H307" s="329"/>
      <c r="I307" s="329"/>
      <c r="J307" s="294"/>
      <c r="K307" s="295"/>
      <c r="L307" s="295"/>
      <c r="M307" s="295"/>
      <c r="N307" s="295"/>
      <c r="O307" s="295"/>
      <c r="P307" s="295"/>
      <c r="Q307" s="295"/>
      <c r="R307" s="295"/>
      <c r="S307" s="295"/>
      <c r="T307" s="295"/>
      <c r="U307" s="295"/>
      <c r="V307" s="295"/>
      <c r="W307" s="295"/>
      <c r="X307" s="295"/>
      <c r="Y307" s="295"/>
      <c r="Z307" s="296"/>
      <c r="AA307" s="325" t="s">
        <v>691</v>
      </c>
      <c r="AB307" s="325"/>
      <c r="AC307" s="325"/>
      <c r="AD307" s="299" t="str">
        <f>IF(データ!$C$336&lt;&gt;"",データ!$C$336,"")</f>
        <v/>
      </c>
      <c r="AE307" s="300"/>
      <c r="AF307" s="300"/>
      <c r="AG307" s="300"/>
      <c r="AH307" s="300"/>
      <c r="AI307" s="300"/>
      <c r="AJ307" s="300"/>
      <c r="AK307" s="1155" t="s">
        <v>690</v>
      </c>
      <c r="AL307" s="1156"/>
      <c r="AM307" s="1157"/>
      <c r="AN307" s="299" t="str">
        <f>IF(データ!$D$336&lt;&gt;"",データ!$D$336,"")</f>
        <v/>
      </c>
      <c r="AO307" s="300"/>
      <c r="AP307" s="300"/>
      <c r="AQ307" s="300"/>
      <c r="AR307" s="300"/>
      <c r="AS307" s="300"/>
      <c r="AT307" s="300"/>
      <c r="AU307" s="300"/>
      <c r="AV307" s="301"/>
      <c r="AW307" s="1155" t="s">
        <v>699</v>
      </c>
      <c r="AX307" s="740"/>
      <c r="AY307" s="740"/>
      <c r="AZ307" s="740"/>
      <c r="BA307" s="740"/>
      <c r="BB307" s="740"/>
      <c r="BC307" s="741"/>
      <c r="BD307" s="300" t="str">
        <f>IF(データ!$J$336&lt;&gt;"",データ!$J$336,"")</f>
        <v/>
      </c>
      <c r="BE307" s="300"/>
      <c r="BF307" s="300"/>
      <c r="BG307" s="300"/>
      <c r="BH307" s="300"/>
      <c r="BI307" s="300"/>
      <c r="BJ307" s="300"/>
      <c r="BK307" s="300"/>
      <c r="BL307" s="896" t="s">
        <v>9</v>
      </c>
      <c r="BN307" s="897" t="s">
        <v>702</v>
      </c>
      <c r="BO307" s="898"/>
      <c r="BP307" s="898"/>
      <c r="BQ307" s="898"/>
      <c r="BR307" s="898"/>
      <c r="BS307" s="898"/>
      <c r="BT307" s="910" t="s">
        <v>71</v>
      </c>
      <c r="BU307" s="911"/>
      <c r="BV307" s="911"/>
      <c r="BW307" s="911"/>
      <c r="BX307" s="911"/>
      <c r="BY307" s="1158" t="str">
        <f>IF(データ!$C$365&lt;&gt;"",IF(データ!$C$365&lt;&gt;"0",データ!$C$365,""),"")</f>
        <v/>
      </c>
      <c r="BZ307" s="1158"/>
      <c r="CA307" s="1158"/>
      <c r="CB307" s="1158"/>
      <c r="CC307" s="1158"/>
      <c r="CD307" s="1158"/>
      <c r="CE307" s="1158"/>
      <c r="CF307" s="896" t="s">
        <v>94</v>
      </c>
    </row>
    <row r="308" spans="1:84" ht="4.5" customHeight="1">
      <c r="A308" s="921"/>
      <c r="B308" s="921"/>
      <c r="C308" s="921"/>
      <c r="D308" s="16"/>
      <c r="E308" s="454"/>
      <c r="F308" s="455"/>
      <c r="G308" s="330"/>
      <c r="H308" s="330"/>
      <c r="I308" s="330"/>
      <c r="J308" s="195"/>
      <c r="K308" s="196"/>
      <c r="L308" s="196"/>
      <c r="M308" s="196"/>
      <c r="N308" s="196"/>
      <c r="O308" s="196"/>
      <c r="P308" s="196"/>
      <c r="Q308" s="196"/>
      <c r="R308" s="196"/>
      <c r="S308" s="196"/>
      <c r="T308" s="196"/>
      <c r="U308" s="196"/>
      <c r="V308" s="196"/>
      <c r="W308" s="196"/>
      <c r="X308" s="196"/>
      <c r="Y308" s="196"/>
      <c r="Z308" s="197"/>
      <c r="AA308" s="326"/>
      <c r="AB308" s="326"/>
      <c r="AC308" s="326"/>
      <c r="AD308" s="203"/>
      <c r="AE308" s="204"/>
      <c r="AF308" s="204"/>
      <c r="AG308" s="204"/>
      <c r="AH308" s="204"/>
      <c r="AI308" s="204"/>
      <c r="AJ308" s="204"/>
      <c r="AK308" s="443"/>
      <c r="AL308" s="604"/>
      <c r="AM308" s="605"/>
      <c r="AN308" s="203"/>
      <c r="AO308" s="204"/>
      <c r="AP308" s="204"/>
      <c r="AQ308" s="204"/>
      <c r="AR308" s="204"/>
      <c r="AS308" s="204"/>
      <c r="AT308" s="204"/>
      <c r="AU308" s="204"/>
      <c r="AV308" s="297"/>
      <c r="AW308" s="446"/>
      <c r="AX308" s="444"/>
      <c r="AY308" s="444"/>
      <c r="AZ308" s="444"/>
      <c r="BA308" s="444"/>
      <c r="BB308" s="444"/>
      <c r="BC308" s="445"/>
      <c r="BD308" s="204"/>
      <c r="BE308" s="204"/>
      <c r="BF308" s="204"/>
      <c r="BG308" s="204"/>
      <c r="BH308" s="204"/>
      <c r="BI308" s="204"/>
      <c r="BJ308" s="204"/>
      <c r="BK308" s="204"/>
      <c r="BL308" s="607"/>
      <c r="BN308" s="899"/>
      <c r="BO308" s="900"/>
      <c r="BP308" s="900"/>
      <c r="BQ308" s="900"/>
      <c r="BR308" s="900"/>
      <c r="BS308" s="900"/>
      <c r="BT308" s="912"/>
      <c r="BU308" s="474"/>
      <c r="BV308" s="474"/>
      <c r="BW308" s="474"/>
      <c r="BX308" s="474"/>
      <c r="BY308" s="595"/>
      <c r="BZ308" s="595"/>
      <c r="CA308" s="595"/>
      <c r="CB308" s="595"/>
      <c r="CC308" s="595"/>
      <c r="CD308" s="595"/>
      <c r="CE308" s="595"/>
      <c r="CF308" s="607"/>
    </row>
    <row r="309" spans="1:84" ht="4.5" customHeight="1">
      <c r="A309" s="921"/>
      <c r="B309" s="921"/>
      <c r="C309" s="921"/>
      <c r="D309" s="16"/>
      <c r="E309" s="454"/>
      <c r="F309" s="455"/>
      <c r="G309" s="330"/>
      <c r="H309" s="330"/>
      <c r="I309" s="330"/>
      <c r="J309" s="198"/>
      <c r="K309" s="199"/>
      <c r="L309" s="199"/>
      <c r="M309" s="199"/>
      <c r="N309" s="199"/>
      <c r="O309" s="199"/>
      <c r="P309" s="199"/>
      <c r="Q309" s="199"/>
      <c r="R309" s="199"/>
      <c r="S309" s="199"/>
      <c r="T309" s="199"/>
      <c r="U309" s="199"/>
      <c r="V309" s="199"/>
      <c r="W309" s="199"/>
      <c r="X309" s="199"/>
      <c r="Y309" s="199"/>
      <c r="Z309" s="200"/>
      <c r="AA309" s="326"/>
      <c r="AB309" s="326"/>
      <c r="AC309" s="326"/>
      <c r="AD309" s="203"/>
      <c r="AE309" s="204"/>
      <c r="AF309" s="204"/>
      <c r="AG309" s="204"/>
      <c r="AH309" s="204"/>
      <c r="AI309" s="204"/>
      <c r="AJ309" s="204"/>
      <c r="AK309" s="443"/>
      <c r="AL309" s="604"/>
      <c r="AM309" s="605"/>
      <c r="AN309" s="203"/>
      <c r="AO309" s="204"/>
      <c r="AP309" s="204"/>
      <c r="AQ309" s="204"/>
      <c r="AR309" s="204"/>
      <c r="AS309" s="204"/>
      <c r="AT309" s="204"/>
      <c r="AU309" s="204"/>
      <c r="AV309" s="297"/>
      <c r="AW309" s="446"/>
      <c r="AX309" s="444"/>
      <c r="AY309" s="444"/>
      <c r="AZ309" s="444"/>
      <c r="BA309" s="444"/>
      <c r="BB309" s="444"/>
      <c r="BC309" s="445"/>
      <c r="BD309" s="204"/>
      <c r="BE309" s="204"/>
      <c r="BF309" s="204"/>
      <c r="BG309" s="204"/>
      <c r="BH309" s="204"/>
      <c r="BI309" s="204"/>
      <c r="BJ309" s="204"/>
      <c r="BK309" s="204"/>
      <c r="BL309" s="607"/>
      <c r="BN309" s="899"/>
      <c r="BO309" s="900"/>
      <c r="BP309" s="900"/>
      <c r="BQ309" s="900"/>
      <c r="BR309" s="900"/>
      <c r="BS309" s="900"/>
      <c r="BT309" s="912"/>
      <c r="BU309" s="474"/>
      <c r="BV309" s="474"/>
      <c r="BW309" s="474"/>
      <c r="BX309" s="474"/>
      <c r="BY309" s="595"/>
      <c r="BZ309" s="595"/>
      <c r="CA309" s="595"/>
      <c r="CB309" s="595"/>
      <c r="CC309" s="595"/>
      <c r="CD309" s="595"/>
      <c r="CE309" s="595"/>
      <c r="CF309" s="607"/>
    </row>
    <row r="310" spans="1:84" ht="4.5" customHeight="1">
      <c r="A310" s="921"/>
      <c r="B310" s="921"/>
      <c r="C310" s="921"/>
      <c r="D310" s="16"/>
      <c r="E310" s="454"/>
      <c r="F310" s="455"/>
      <c r="G310" s="304" t="s">
        <v>689</v>
      </c>
      <c r="H310" s="304"/>
      <c r="I310" s="304"/>
      <c r="J310" s="203" t="str">
        <f>IF(データ!$B$336&lt;&gt;"",データ!$B$336,"")</f>
        <v/>
      </c>
      <c r="K310" s="204"/>
      <c r="L310" s="204"/>
      <c r="M310" s="204"/>
      <c r="N310" s="204"/>
      <c r="O310" s="204"/>
      <c r="P310" s="204"/>
      <c r="Q310" s="204"/>
      <c r="R310" s="204"/>
      <c r="S310" s="204"/>
      <c r="T310" s="204"/>
      <c r="U310" s="204"/>
      <c r="V310" s="204"/>
      <c r="W310" s="204"/>
      <c r="X310" s="204"/>
      <c r="Y310" s="204"/>
      <c r="Z310" s="297"/>
      <c r="AA310" s="326"/>
      <c r="AB310" s="326"/>
      <c r="AC310" s="326"/>
      <c r="AD310" s="203"/>
      <c r="AE310" s="204"/>
      <c r="AF310" s="204"/>
      <c r="AG310" s="204"/>
      <c r="AH310" s="204"/>
      <c r="AI310" s="204"/>
      <c r="AJ310" s="204"/>
      <c r="AK310" s="443"/>
      <c r="AL310" s="604"/>
      <c r="AM310" s="605"/>
      <c r="AN310" s="203"/>
      <c r="AO310" s="204"/>
      <c r="AP310" s="204"/>
      <c r="AQ310" s="204"/>
      <c r="AR310" s="204"/>
      <c r="AS310" s="204"/>
      <c r="AT310" s="204"/>
      <c r="AU310" s="204"/>
      <c r="AV310" s="297"/>
      <c r="AW310" s="446"/>
      <c r="AX310" s="444"/>
      <c r="AY310" s="444"/>
      <c r="AZ310" s="444"/>
      <c r="BA310" s="444"/>
      <c r="BB310" s="444"/>
      <c r="BC310" s="445"/>
      <c r="BD310" s="204"/>
      <c r="BE310" s="204"/>
      <c r="BF310" s="204"/>
      <c r="BG310" s="204"/>
      <c r="BH310" s="204"/>
      <c r="BI310" s="204"/>
      <c r="BJ310" s="204"/>
      <c r="BK310" s="204"/>
      <c r="BL310" s="607"/>
      <c r="BN310" s="899"/>
      <c r="BO310" s="900"/>
      <c r="BP310" s="900"/>
      <c r="BQ310" s="900"/>
      <c r="BR310" s="900"/>
      <c r="BS310" s="900"/>
      <c r="BT310" s="162"/>
      <c r="BU310" s="163"/>
      <c r="BV310" s="164"/>
      <c r="BW310" s="164"/>
      <c r="BX310" s="164"/>
      <c r="BY310" s="595"/>
      <c r="BZ310" s="595"/>
      <c r="CA310" s="595"/>
      <c r="CB310" s="595"/>
      <c r="CC310" s="595"/>
      <c r="CD310" s="595"/>
      <c r="CE310" s="595"/>
      <c r="CF310" s="607"/>
    </row>
    <row r="311" spans="1:84" ht="4.5" customHeight="1">
      <c r="A311" s="921"/>
      <c r="B311" s="921"/>
      <c r="C311" s="921"/>
      <c r="D311" s="16"/>
      <c r="E311" s="454"/>
      <c r="F311" s="455"/>
      <c r="G311" s="304"/>
      <c r="H311" s="304"/>
      <c r="I311" s="304"/>
      <c r="J311" s="203"/>
      <c r="K311" s="204"/>
      <c r="L311" s="204"/>
      <c r="M311" s="204"/>
      <c r="N311" s="204"/>
      <c r="O311" s="204"/>
      <c r="P311" s="204"/>
      <c r="Q311" s="204"/>
      <c r="R311" s="204"/>
      <c r="S311" s="204"/>
      <c r="T311" s="204"/>
      <c r="U311" s="204"/>
      <c r="V311" s="204"/>
      <c r="W311" s="204"/>
      <c r="X311" s="204"/>
      <c r="Y311" s="204"/>
      <c r="Z311" s="297"/>
      <c r="AA311" s="326"/>
      <c r="AB311" s="326"/>
      <c r="AC311" s="326"/>
      <c r="AD311" s="203"/>
      <c r="AE311" s="204"/>
      <c r="AF311" s="204"/>
      <c r="AG311" s="204"/>
      <c r="AH311" s="204"/>
      <c r="AI311" s="204"/>
      <c r="AJ311" s="204"/>
      <c r="AK311" s="443"/>
      <c r="AL311" s="604"/>
      <c r="AM311" s="605"/>
      <c r="AN311" s="203"/>
      <c r="AO311" s="204"/>
      <c r="AP311" s="204"/>
      <c r="AQ311" s="204"/>
      <c r="AR311" s="204"/>
      <c r="AS311" s="204"/>
      <c r="AT311" s="204"/>
      <c r="AU311" s="204"/>
      <c r="AV311" s="297"/>
      <c r="AW311" s="446"/>
      <c r="AX311" s="444"/>
      <c r="AY311" s="444"/>
      <c r="AZ311" s="444"/>
      <c r="BA311" s="444"/>
      <c r="BB311" s="444"/>
      <c r="BC311" s="445"/>
      <c r="BD311" s="204"/>
      <c r="BE311" s="204"/>
      <c r="BF311" s="204"/>
      <c r="BG311" s="204"/>
      <c r="BH311" s="204"/>
      <c r="BI311" s="204"/>
      <c r="BJ311" s="204"/>
      <c r="BK311" s="204"/>
      <c r="BL311" s="607"/>
      <c r="BN311" s="899"/>
      <c r="BO311" s="900"/>
      <c r="BP311" s="900"/>
      <c r="BQ311" s="900"/>
      <c r="BR311" s="900"/>
      <c r="BS311" s="900"/>
      <c r="BT311" s="162"/>
      <c r="BU311" s="163"/>
      <c r="BV311" s="164"/>
      <c r="BW311" s="164"/>
      <c r="BX311" s="164"/>
      <c r="BY311" s="595"/>
      <c r="BZ311" s="595"/>
      <c r="CA311" s="595"/>
      <c r="CB311" s="595"/>
      <c r="CC311" s="595"/>
      <c r="CD311" s="595"/>
      <c r="CE311" s="595"/>
      <c r="CF311" s="607"/>
    </row>
    <row r="312" spans="1:84" ht="4.5" customHeight="1">
      <c r="A312" s="921"/>
      <c r="B312" s="921"/>
      <c r="C312" s="921"/>
      <c r="D312" s="16"/>
      <c r="E312" s="454"/>
      <c r="F312" s="455"/>
      <c r="G312" s="304"/>
      <c r="H312" s="304"/>
      <c r="I312" s="304"/>
      <c r="J312" s="203"/>
      <c r="K312" s="204"/>
      <c r="L312" s="204"/>
      <c r="M312" s="204"/>
      <c r="N312" s="204"/>
      <c r="O312" s="204"/>
      <c r="P312" s="204"/>
      <c r="Q312" s="204"/>
      <c r="R312" s="204"/>
      <c r="S312" s="204"/>
      <c r="T312" s="204"/>
      <c r="U312" s="204"/>
      <c r="V312" s="204"/>
      <c r="W312" s="204"/>
      <c r="X312" s="204"/>
      <c r="Y312" s="204"/>
      <c r="Z312" s="297"/>
      <c r="AA312" s="326"/>
      <c r="AB312" s="326"/>
      <c r="AC312" s="326"/>
      <c r="AD312" s="203"/>
      <c r="AE312" s="204"/>
      <c r="AF312" s="204"/>
      <c r="AG312" s="204"/>
      <c r="AH312" s="204"/>
      <c r="AI312" s="204"/>
      <c r="AJ312" s="204"/>
      <c r="AK312" s="443"/>
      <c r="AL312" s="604"/>
      <c r="AM312" s="605"/>
      <c r="AN312" s="203"/>
      <c r="AO312" s="204"/>
      <c r="AP312" s="204"/>
      <c r="AQ312" s="204"/>
      <c r="AR312" s="204"/>
      <c r="AS312" s="204"/>
      <c r="AT312" s="204"/>
      <c r="AU312" s="204"/>
      <c r="AV312" s="297"/>
      <c r="AW312" s="446"/>
      <c r="AX312" s="444"/>
      <c r="AY312" s="444"/>
      <c r="AZ312" s="444"/>
      <c r="BA312" s="444"/>
      <c r="BB312" s="444"/>
      <c r="BC312" s="445"/>
      <c r="BD312" s="204"/>
      <c r="BE312" s="204"/>
      <c r="BF312" s="204"/>
      <c r="BG312" s="204"/>
      <c r="BH312" s="204"/>
      <c r="BI312" s="204"/>
      <c r="BJ312" s="204"/>
      <c r="BK312" s="204"/>
      <c r="BL312" s="607"/>
      <c r="BN312" s="899"/>
      <c r="BO312" s="900"/>
      <c r="BP312" s="900"/>
      <c r="BQ312" s="900"/>
      <c r="BR312" s="900"/>
      <c r="BS312" s="900"/>
      <c r="BT312" s="165"/>
      <c r="BU312" s="166"/>
      <c r="BV312" s="164"/>
      <c r="BW312" s="164"/>
      <c r="BX312" s="164"/>
      <c r="BY312" s="597"/>
      <c r="BZ312" s="597"/>
      <c r="CA312" s="597"/>
      <c r="CB312" s="597"/>
      <c r="CC312" s="597"/>
      <c r="CD312" s="597"/>
      <c r="CE312" s="597"/>
      <c r="CF312" s="881"/>
    </row>
    <row r="313" spans="1:84" ht="4.5" customHeight="1">
      <c r="A313" s="921"/>
      <c r="B313" s="921"/>
      <c r="C313" s="921"/>
      <c r="D313" s="16"/>
      <c r="E313" s="454"/>
      <c r="F313" s="455"/>
      <c r="G313" s="304"/>
      <c r="H313" s="304"/>
      <c r="I313" s="304"/>
      <c r="J313" s="205"/>
      <c r="K313" s="206"/>
      <c r="L313" s="206"/>
      <c r="M313" s="206"/>
      <c r="N313" s="206"/>
      <c r="O313" s="206"/>
      <c r="P313" s="206"/>
      <c r="Q313" s="206"/>
      <c r="R313" s="206"/>
      <c r="S313" s="206"/>
      <c r="T313" s="206"/>
      <c r="U313" s="206"/>
      <c r="V313" s="206"/>
      <c r="W313" s="206"/>
      <c r="X313" s="206"/>
      <c r="Y313" s="206"/>
      <c r="Z313" s="298"/>
      <c r="AA313" s="327"/>
      <c r="AB313" s="327"/>
      <c r="AC313" s="327"/>
      <c r="AD313" s="205"/>
      <c r="AE313" s="206"/>
      <c r="AF313" s="206"/>
      <c r="AG313" s="206"/>
      <c r="AH313" s="206"/>
      <c r="AI313" s="206"/>
      <c r="AJ313" s="206"/>
      <c r="AK313" s="443"/>
      <c r="AL313" s="604"/>
      <c r="AM313" s="605"/>
      <c r="AN313" s="205"/>
      <c r="AO313" s="206"/>
      <c r="AP313" s="206"/>
      <c r="AQ313" s="206"/>
      <c r="AR313" s="206"/>
      <c r="AS313" s="206"/>
      <c r="AT313" s="206"/>
      <c r="AU313" s="206"/>
      <c r="AV313" s="298"/>
      <c r="AW313" s="447"/>
      <c r="AX313" s="448"/>
      <c r="AY313" s="448"/>
      <c r="AZ313" s="448"/>
      <c r="BA313" s="448"/>
      <c r="BB313" s="448"/>
      <c r="BC313" s="449"/>
      <c r="BD313" s="204"/>
      <c r="BE313" s="204"/>
      <c r="BF313" s="204"/>
      <c r="BG313" s="204"/>
      <c r="BH313" s="204"/>
      <c r="BI313" s="204"/>
      <c r="BJ313" s="204"/>
      <c r="BK313" s="204"/>
      <c r="BL313" s="607"/>
      <c r="BN313" s="901" t="s">
        <v>705</v>
      </c>
      <c r="BO313" s="902"/>
      <c r="BP313" s="902"/>
      <c r="BQ313" s="902"/>
      <c r="BR313" s="902"/>
      <c r="BS313" s="903"/>
      <c r="BT313" s="202" t="str">
        <f>IF(データ!$B$366&lt;&gt;"",IF(データ!$B$366&lt;&gt;"0",データ!$B$366,""),"")</f>
        <v/>
      </c>
      <c r="BU313" s="202"/>
      <c r="BV313" s="202"/>
      <c r="BW313" s="202"/>
      <c r="BX313" s="202"/>
      <c r="BY313" s="202"/>
      <c r="BZ313" s="202"/>
      <c r="CA313" s="202"/>
      <c r="CB313" s="202"/>
      <c r="CC313" s="202"/>
      <c r="CD313" s="202"/>
      <c r="CE313" s="202"/>
      <c r="CF313" s="606" t="s">
        <v>95</v>
      </c>
    </row>
    <row r="314" spans="1:84" ht="4.5" customHeight="1">
      <c r="A314" s="921"/>
      <c r="B314" s="921"/>
      <c r="C314" s="921"/>
      <c r="D314" s="16"/>
      <c r="E314" s="454"/>
      <c r="F314" s="455"/>
      <c r="G314" s="303" t="s">
        <v>684</v>
      </c>
      <c r="H314" s="304"/>
      <c r="I314" s="304"/>
      <c r="J314" s="192"/>
      <c r="K314" s="193"/>
      <c r="L314" s="193"/>
      <c r="M314" s="193"/>
      <c r="N314" s="193"/>
      <c r="O314" s="193"/>
      <c r="P314" s="193"/>
      <c r="Q314" s="193"/>
      <c r="R314" s="193"/>
      <c r="S314" s="193"/>
      <c r="T314" s="193"/>
      <c r="U314" s="193"/>
      <c r="V314" s="193"/>
      <c r="W314" s="193"/>
      <c r="X314" s="193"/>
      <c r="Y314" s="193"/>
      <c r="Z314" s="193"/>
      <c r="AA314" s="193"/>
      <c r="AB314" s="193"/>
      <c r="AC314" s="193"/>
      <c r="AD314" s="193"/>
      <c r="AE314" s="193"/>
      <c r="AF314" s="193"/>
      <c r="AG314" s="193"/>
      <c r="AH314" s="193"/>
      <c r="AI314" s="193"/>
      <c r="AJ314" s="193"/>
      <c r="AK314" s="303" t="s">
        <v>700</v>
      </c>
      <c r="AL314" s="304"/>
      <c r="AM314" s="304"/>
      <c r="AN314" s="201" t="str">
        <f>IF(データ!$I$336&lt;&gt;"",データ!$I$336,"")</f>
        <v/>
      </c>
      <c r="AO314" s="202"/>
      <c r="AP314" s="202"/>
      <c r="AQ314" s="202"/>
      <c r="AR314" s="202"/>
      <c r="AS314" s="202"/>
      <c r="AT314" s="302"/>
      <c r="AU314" s="207"/>
      <c r="AV314" s="208"/>
      <c r="AW314" s="208"/>
      <c r="AX314" s="208"/>
      <c r="AY314" s="208"/>
      <c r="AZ314" s="208"/>
      <c r="BA314" s="208"/>
      <c r="BB314" s="208"/>
      <c r="BC314" s="208"/>
      <c r="BD314" s="208"/>
      <c r="BE314" s="208"/>
      <c r="BF314" s="208"/>
      <c r="BG314" s="208"/>
      <c r="BH314" s="208"/>
      <c r="BI314" s="208"/>
      <c r="BJ314" s="208"/>
      <c r="BK314" s="208"/>
      <c r="BL314" s="209"/>
      <c r="BN314" s="904"/>
      <c r="BO314" s="905"/>
      <c r="BP314" s="905"/>
      <c r="BQ314" s="905"/>
      <c r="BR314" s="905"/>
      <c r="BS314" s="906"/>
      <c r="BT314" s="204"/>
      <c r="BU314" s="204"/>
      <c r="BV314" s="204"/>
      <c r="BW314" s="204"/>
      <c r="BX314" s="204"/>
      <c r="BY314" s="204"/>
      <c r="BZ314" s="204"/>
      <c r="CA314" s="204"/>
      <c r="CB314" s="204"/>
      <c r="CC314" s="204"/>
      <c r="CD314" s="204"/>
      <c r="CE314" s="204"/>
      <c r="CF314" s="607"/>
    </row>
    <row r="315" spans="1:84" ht="4.5" customHeight="1">
      <c r="A315" s="921"/>
      <c r="B315" s="921"/>
      <c r="C315" s="921"/>
      <c r="D315" s="16"/>
      <c r="E315" s="454"/>
      <c r="F315" s="455"/>
      <c r="G315" s="304"/>
      <c r="H315" s="304"/>
      <c r="I315" s="304"/>
      <c r="J315" s="195"/>
      <c r="K315" s="196"/>
      <c r="L315" s="196"/>
      <c r="M315" s="196"/>
      <c r="N315" s="196"/>
      <c r="O315" s="196"/>
      <c r="P315" s="196"/>
      <c r="Q315" s="196"/>
      <c r="R315" s="196"/>
      <c r="S315" s="196"/>
      <c r="T315" s="196"/>
      <c r="U315" s="196"/>
      <c r="V315" s="196"/>
      <c r="W315" s="196"/>
      <c r="X315" s="196"/>
      <c r="Y315" s="196"/>
      <c r="Z315" s="196"/>
      <c r="AA315" s="196"/>
      <c r="AB315" s="196"/>
      <c r="AC315" s="196"/>
      <c r="AD315" s="196"/>
      <c r="AE315" s="196"/>
      <c r="AF315" s="196"/>
      <c r="AG315" s="196"/>
      <c r="AH315" s="196"/>
      <c r="AI315" s="196"/>
      <c r="AJ315" s="196"/>
      <c r="AK315" s="304"/>
      <c r="AL315" s="304"/>
      <c r="AM315" s="304"/>
      <c r="AN315" s="203"/>
      <c r="AO315" s="204"/>
      <c r="AP315" s="204"/>
      <c r="AQ315" s="204"/>
      <c r="AR315" s="204"/>
      <c r="AS315" s="204"/>
      <c r="AT315" s="297"/>
      <c r="AU315" s="210"/>
      <c r="AV315" s="211"/>
      <c r="AW315" s="211"/>
      <c r="AX315" s="211"/>
      <c r="AY315" s="211"/>
      <c r="AZ315" s="211"/>
      <c r="BA315" s="211"/>
      <c r="BB315" s="211"/>
      <c r="BC315" s="211"/>
      <c r="BD315" s="211"/>
      <c r="BE315" s="211"/>
      <c r="BF315" s="211"/>
      <c r="BG315" s="211"/>
      <c r="BH315" s="211"/>
      <c r="BI315" s="211"/>
      <c r="BJ315" s="211"/>
      <c r="BK315" s="211"/>
      <c r="BL315" s="212"/>
      <c r="BN315" s="904"/>
      <c r="BO315" s="905"/>
      <c r="BP315" s="905"/>
      <c r="BQ315" s="905"/>
      <c r="BR315" s="905"/>
      <c r="BS315" s="906"/>
      <c r="BT315" s="204"/>
      <c r="BU315" s="204"/>
      <c r="BV315" s="204"/>
      <c r="BW315" s="204"/>
      <c r="BX315" s="204"/>
      <c r="BY315" s="204"/>
      <c r="BZ315" s="204"/>
      <c r="CA315" s="204"/>
      <c r="CB315" s="204"/>
      <c r="CC315" s="204"/>
      <c r="CD315" s="204"/>
      <c r="CE315" s="204"/>
      <c r="CF315" s="607"/>
    </row>
    <row r="316" spans="1:84" ht="4.5" customHeight="1">
      <c r="A316" s="921"/>
      <c r="B316" s="921"/>
      <c r="C316" s="921"/>
      <c r="D316" s="16"/>
      <c r="E316" s="454"/>
      <c r="F316" s="455"/>
      <c r="G316" s="304"/>
      <c r="H316" s="304"/>
      <c r="I316" s="304"/>
      <c r="J316" s="195"/>
      <c r="K316" s="196"/>
      <c r="L316" s="196"/>
      <c r="M316" s="196"/>
      <c r="N316" s="196"/>
      <c r="O316" s="196"/>
      <c r="P316" s="196"/>
      <c r="Q316" s="196"/>
      <c r="R316" s="196"/>
      <c r="S316" s="196"/>
      <c r="T316" s="196"/>
      <c r="U316" s="196"/>
      <c r="V316" s="196"/>
      <c r="W316" s="196"/>
      <c r="X316" s="196"/>
      <c r="Y316" s="196"/>
      <c r="Z316" s="196"/>
      <c r="AA316" s="196"/>
      <c r="AB316" s="196"/>
      <c r="AC316" s="196"/>
      <c r="AD316" s="196"/>
      <c r="AE316" s="196"/>
      <c r="AF316" s="196"/>
      <c r="AG316" s="196"/>
      <c r="AH316" s="196"/>
      <c r="AI316" s="196"/>
      <c r="AJ316" s="196"/>
      <c r="AK316" s="304"/>
      <c r="AL316" s="304"/>
      <c r="AM316" s="304"/>
      <c r="AN316" s="203"/>
      <c r="AO316" s="204"/>
      <c r="AP316" s="204"/>
      <c r="AQ316" s="204"/>
      <c r="AR316" s="204"/>
      <c r="AS316" s="204"/>
      <c r="AT316" s="297"/>
      <c r="AU316" s="210"/>
      <c r="AV316" s="211"/>
      <c r="AW316" s="211"/>
      <c r="AX316" s="211"/>
      <c r="AY316" s="211"/>
      <c r="AZ316" s="211"/>
      <c r="BA316" s="211"/>
      <c r="BB316" s="211"/>
      <c r="BC316" s="211"/>
      <c r="BD316" s="211"/>
      <c r="BE316" s="211"/>
      <c r="BF316" s="211"/>
      <c r="BG316" s="211"/>
      <c r="BH316" s="211"/>
      <c r="BI316" s="211"/>
      <c r="BJ316" s="211"/>
      <c r="BK316" s="211"/>
      <c r="BL316" s="212"/>
      <c r="BN316" s="904"/>
      <c r="BO316" s="905"/>
      <c r="BP316" s="905"/>
      <c r="BQ316" s="905"/>
      <c r="BR316" s="905"/>
      <c r="BS316" s="906"/>
      <c r="BT316" s="204"/>
      <c r="BU316" s="204"/>
      <c r="BV316" s="204"/>
      <c r="BW316" s="204"/>
      <c r="BX316" s="204"/>
      <c r="BY316" s="204"/>
      <c r="BZ316" s="204"/>
      <c r="CA316" s="204"/>
      <c r="CB316" s="204"/>
      <c r="CC316" s="204"/>
      <c r="CD316" s="204"/>
      <c r="CE316" s="204"/>
      <c r="CF316" s="607"/>
    </row>
    <row r="317" spans="1:84" ht="4.5" customHeight="1">
      <c r="A317" s="921"/>
      <c r="B317" s="921"/>
      <c r="C317" s="921"/>
      <c r="D317" s="16"/>
      <c r="E317" s="456"/>
      <c r="F317" s="457"/>
      <c r="G317" s="304"/>
      <c r="H317" s="304"/>
      <c r="I317" s="304"/>
      <c r="J317" s="198"/>
      <c r="K317" s="199"/>
      <c r="L317" s="199"/>
      <c r="M317" s="199"/>
      <c r="N317" s="199"/>
      <c r="O317" s="199"/>
      <c r="P317" s="199"/>
      <c r="Q317" s="199"/>
      <c r="R317" s="199"/>
      <c r="S317" s="199"/>
      <c r="T317" s="199"/>
      <c r="U317" s="199"/>
      <c r="V317" s="199"/>
      <c r="W317" s="199"/>
      <c r="X317" s="199"/>
      <c r="Y317" s="199"/>
      <c r="Z317" s="199"/>
      <c r="AA317" s="199"/>
      <c r="AB317" s="199"/>
      <c r="AC317" s="199"/>
      <c r="AD317" s="199"/>
      <c r="AE317" s="199"/>
      <c r="AF317" s="199"/>
      <c r="AG317" s="199"/>
      <c r="AH317" s="199"/>
      <c r="AI317" s="199"/>
      <c r="AJ317" s="199"/>
      <c r="AK317" s="304"/>
      <c r="AL317" s="304"/>
      <c r="AM317" s="304"/>
      <c r="AN317" s="205"/>
      <c r="AO317" s="206"/>
      <c r="AP317" s="206"/>
      <c r="AQ317" s="206"/>
      <c r="AR317" s="206"/>
      <c r="AS317" s="206"/>
      <c r="AT317" s="298"/>
      <c r="AU317" s="213"/>
      <c r="AV317" s="214"/>
      <c r="AW317" s="214"/>
      <c r="AX317" s="214"/>
      <c r="AY317" s="214"/>
      <c r="AZ317" s="214"/>
      <c r="BA317" s="214"/>
      <c r="BB317" s="214"/>
      <c r="BC317" s="214"/>
      <c r="BD317" s="214"/>
      <c r="BE317" s="214"/>
      <c r="BF317" s="214"/>
      <c r="BG317" s="214"/>
      <c r="BH317" s="214"/>
      <c r="BI317" s="214"/>
      <c r="BJ317" s="214"/>
      <c r="BK317" s="214"/>
      <c r="BL317" s="215"/>
      <c r="BN317" s="904"/>
      <c r="BO317" s="905"/>
      <c r="BP317" s="905"/>
      <c r="BQ317" s="905"/>
      <c r="BR317" s="905"/>
      <c r="BS317" s="906"/>
      <c r="BT317" s="204"/>
      <c r="BU317" s="204"/>
      <c r="BV317" s="204"/>
      <c r="BW317" s="204"/>
      <c r="BX317" s="204"/>
      <c r="BY317" s="204"/>
      <c r="BZ317" s="204"/>
      <c r="CA317" s="204"/>
      <c r="CB317" s="204"/>
      <c r="CC317" s="204"/>
      <c r="CD317" s="204"/>
      <c r="CE317" s="204"/>
      <c r="CF317" s="607"/>
    </row>
    <row r="318" spans="1:84" ht="4.5" customHeight="1">
      <c r="A318" s="921"/>
      <c r="B318" s="921"/>
      <c r="C318" s="921"/>
      <c r="D318" s="16"/>
      <c r="E318" s="608">
        <v>2</v>
      </c>
      <c r="F318" s="609"/>
      <c r="G318" s="578" t="s">
        <v>688</v>
      </c>
      <c r="H318" s="330"/>
      <c r="I318" s="330"/>
      <c r="J318" s="186"/>
      <c r="K318" s="187"/>
      <c r="L318" s="187"/>
      <c r="M318" s="187"/>
      <c r="N318" s="187"/>
      <c r="O318" s="187"/>
      <c r="P318" s="187"/>
      <c r="Q318" s="187"/>
      <c r="R318" s="187"/>
      <c r="S318" s="187"/>
      <c r="T318" s="187"/>
      <c r="U318" s="187"/>
      <c r="V318" s="187"/>
      <c r="W318" s="187"/>
      <c r="X318" s="187"/>
      <c r="Y318" s="187"/>
      <c r="Z318" s="188"/>
      <c r="AA318" s="598" t="s">
        <v>691</v>
      </c>
      <c r="AB318" s="598"/>
      <c r="AC318" s="598"/>
      <c r="AD318" s="600" t="str">
        <f>IF(データ!$C$337&lt;&gt;"",データ!$C$337,"")</f>
        <v/>
      </c>
      <c r="AE318" s="600"/>
      <c r="AF318" s="600"/>
      <c r="AG318" s="600"/>
      <c r="AH318" s="600"/>
      <c r="AI318" s="600"/>
      <c r="AJ318" s="600"/>
      <c r="AK318" s="601" t="s">
        <v>690</v>
      </c>
      <c r="AL318" s="602"/>
      <c r="AM318" s="603"/>
      <c r="AN318" s="592" t="str">
        <f>IF(データ!$D$337&lt;&gt;"",データ!$D$337,"")</f>
        <v/>
      </c>
      <c r="AO318" s="593"/>
      <c r="AP318" s="593"/>
      <c r="AQ318" s="593"/>
      <c r="AR318" s="593"/>
      <c r="AS318" s="593"/>
      <c r="AT318" s="593"/>
      <c r="AU318" s="593"/>
      <c r="AV318" s="593"/>
      <c r="AW318" s="601" t="s">
        <v>699</v>
      </c>
      <c r="AX318" s="450"/>
      <c r="AY318" s="450"/>
      <c r="AZ318" s="450"/>
      <c r="BA318" s="450"/>
      <c r="BB318" s="450"/>
      <c r="BC318" s="451"/>
      <c r="BD318" s="202" t="str">
        <f>IF(データ!$J$337&lt;&gt;"",データ!$J$337,"")</f>
        <v/>
      </c>
      <c r="BE318" s="202"/>
      <c r="BF318" s="202"/>
      <c r="BG318" s="202"/>
      <c r="BH318" s="202"/>
      <c r="BI318" s="202"/>
      <c r="BJ318" s="202"/>
      <c r="BK318" s="202"/>
      <c r="BL318" s="606" t="s">
        <v>9</v>
      </c>
      <c r="BN318" s="907"/>
      <c r="BO318" s="908"/>
      <c r="BP318" s="908"/>
      <c r="BQ318" s="908"/>
      <c r="BR318" s="908"/>
      <c r="BS318" s="909"/>
      <c r="BT318" s="206"/>
      <c r="BU318" s="206"/>
      <c r="BV318" s="206"/>
      <c r="BW318" s="206"/>
      <c r="BX318" s="206"/>
      <c r="BY318" s="206"/>
      <c r="BZ318" s="206"/>
      <c r="CA318" s="206"/>
      <c r="CB318" s="206"/>
      <c r="CC318" s="206"/>
      <c r="CD318" s="206"/>
      <c r="CE318" s="206"/>
      <c r="CF318" s="881"/>
    </row>
    <row r="319" spans="1:84" ht="4.5" customHeight="1">
      <c r="A319" s="921"/>
      <c r="B319" s="921"/>
      <c r="C319" s="921"/>
      <c r="E319" s="454"/>
      <c r="F319" s="455"/>
      <c r="G319" s="330"/>
      <c r="H319" s="330"/>
      <c r="I319" s="330"/>
      <c r="J319" s="186"/>
      <c r="K319" s="187"/>
      <c r="L319" s="187"/>
      <c r="M319" s="187"/>
      <c r="N319" s="187"/>
      <c r="O319" s="187"/>
      <c r="P319" s="187"/>
      <c r="Q319" s="187"/>
      <c r="R319" s="187"/>
      <c r="S319" s="187"/>
      <c r="T319" s="187"/>
      <c r="U319" s="187"/>
      <c r="V319" s="187"/>
      <c r="W319" s="187"/>
      <c r="X319" s="187"/>
      <c r="Y319" s="187"/>
      <c r="Z319" s="188"/>
      <c r="AA319" s="599"/>
      <c r="AB319" s="599"/>
      <c r="AC319" s="599"/>
      <c r="AD319" s="600"/>
      <c r="AE319" s="600"/>
      <c r="AF319" s="600"/>
      <c r="AG319" s="600"/>
      <c r="AH319" s="600"/>
      <c r="AI319" s="600"/>
      <c r="AJ319" s="600"/>
      <c r="AK319" s="443"/>
      <c r="AL319" s="604"/>
      <c r="AM319" s="605"/>
      <c r="AN319" s="594"/>
      <c r="AO319" s="595"/>
      <c r="AP319" s="595"/>
      <c r="AQ319" s="595"/>
      <c r="AR319" s="595"/>
      <c r="AS319" s="595"/>
      <c r="AT319" s="595"/>
      <c r="AU319" s="595"/>
      <c r="AV319" s="595"/>
      <c r="AW319" s="446"/>
      <c r="AX319" s="444"/>
      <c r="AY319" s="444"/>
      <c r="AZ319" s="444"/>
      <c r="BA319" s="444"/>
      <c r="BB319" s="444"/>
      <c r="BC319" s="445"/>
      <c r="BD319" s="204"/>
      <c r="BE319" s="204"/>
      <c r="BF319" s="204"/>
      <c r="BG319" s="204"/>
      <c r="BH319" s="204"/>
      <c r="BI319" s="204"/>
      <c r="BJ319" s="204"/>
      <c r="BK319" s="204"/>
      <c r="BL319" s="607"/>
      <c r="BN319" s="1127" t="s">
        <v>703</v>
      </c>
      <c r="BO319" s="1128"/>
      <c r="BP319" s="1128"/>
      <c r="BQ319" s="1128"/>
      <c r="BR319" s="1129"/>
      <c r="BS319" s="582" t="s">
        <v>72</v>
      </c>
      <c r="BT319" s="582"/>
      <c r="BU319" s="582"/>
      <c r="BV319" s="582"/>
      <c r="BW319" s="582"/>
      <c r="BX319" s="582"/>
      <c r="BZ319" s="157"/>
      <c r="CA319" s="157"/>
      <c r="CB319" s="157"/>
      <c r="CC319" s="157"/>
      <c r="CD319" s="157"/>
      <c r="CE319" s="157"/>
      <c r="CF319" s="158"/>
    </row>
    <row r="320" spans="1:84" ht="4.5" customHeight="1">
      <c r="A320" s="921"/>
      <c r="B320" s="921"/>
      <c r="C320" s="921"/>
      <c r="E320" s="454"/>
      <c r="F320" s="455"/>
      <c r="G320" s="330"/>
      <c r="H320" s="330"/>
      <c r="I320" s="330"/>
      <c r="J320" s="186"/>
      <c r="K320" s="187"/>
      <c r="L320" s="187"/>
      <c r="M320" s="187"/>
      <c r="N320" s="187"/>
      <c r="O320" s="187"/>
      <c r="P320" s="187"/>
      <c r="Q320" s="187"/>
      <c r="R320" s="187"/>
      <c r="S320" s="187"/>
      <c r="T320" s="187"/>
      <c r="U320" s="187"/>
      <c r="V320" s="187"/>
      <c r="W320" s="187"/>
      <c r="X320" s="187"/>
      <c r="Y320" s="187"/>
      <c r="Z320" s="188"/>
      <c r="AA320" s="599"/>
      <c r="AB320" s="599"/>
      <c r="AC320" s="599"/>
      <c r="AD320" s="600"/>
      <c r="AE320" s="600"/>
      <c r="AF320" s="600"/>
      <c r="AG320" s="600"/>
      <c r="AH320" s="600"/>
      <c r="AI320" s="600"/>
      <c r="AJ320" s="600"/>
      <c r="AK320" s="443"/>
      <c r="AL320" s="604"/>
      <c r="AM320" s="605"/>
      <c r="AN320" s="594"/>
      <c r="AO320" s="595"/>
      <c r="AP320" s="595"/>
      <c r="AQ320" s="595"/>
      <c r="AR320" s="595"/>
      <c r="AS320" s="595"/>
      <c r="AT320" s="595"/>
      <c r="AU320" s="595"/>
      <c r="AV320" s="595"/>
      <c r="AW320" s="446"/>
      <c r="AX320" s="444"/>
      <c r="AY320" s="444"/>
      <c r="AZ320" s="444"/>
      <c r="BA320" s="444"/>
      <c r="BB320" s="444"/>
      <c r="BC320" s="445"/>
      <c r="BD320" s="204"/>
      <c r="BE320" s="204"/>
      <c r="BF320" s="204"/>
      <c r="BG320" s="204"/>
      <c r="BH320" s="204"/>
      <c r="BI320" s="204"/>
      <c r="BJ320" s="204"/>
      <c r="BK320" s="204"/>
      <c r="BL320" s="607"/>
      <c r="BN320" s="1130"/>
      <c r="BO320" s="1131"/>
      <c r="BP320" s="1131"/>
      <c r="BQ320" s="1131"/>
      <c r="BR320" s="1132"/>
      <c r="BS320" s="583"/>
      <c r="BT320" s="583"/>
      <c r="BU320" s="583"/>
      <c r="BV320" s="583"/>
      <c r="BW320" s="583"/>
      <c r="BX320" s="583"/>
      <c r="BY320" s="159"/>
      <c r="BZ320" s="159"/>
      <c r="CA320" s="159"/>
      <c r="CB320" s="159"/>
      <c r="CC320" s="159"/>
      <c r="CD320" s="159"/>
      <c r="CE320" s="159"/>
      <c r="CF320" s="160"/>
    </row>
    <row r="321" spans="1:84" ht="4.5" customHeight="1">
      <c r="A321" s="921"/>
      <c r="B321" s="921"/>
      <c r="C321" s="921"/>
      <c r="E321" s="454"/>
      <c r="F321" s="455"/>
      <c r="G321" s="304" t="s">
        <v>689</v>
      </c>
      <c r="H321" s="304"/>
      <c r="I321" s="304"/>
      <c r="J321" s="189" t="str">
        <f>IF(データ!$B$337&lt;&gt;"",データ!$B$337,"")</f>
        <v/>
      </c>
      <c r="K321" s="190"/>
      <c r="L321" s="190"/>
      <c r="M321" s="190"/>
      <c r="N321" s="190"/>
      <c r="O321" s="190"/>
      <c r="P321" s="190"/>
      <c r="Q321" s="190"/>
      <c r="R321" s="190"/>
      <c r="S321" s="190"/>
      <c r="T321" s="190"/>
      <c r="U321" s="190"/>
      <c r="V321" s="190"/>
      <c r="W321" s="190"/>
      <c r="X321" s="190"/>
      <c r="Y321" s="190"/>
      <c r="Z321" s="191"/>
      <c r="AA321" s="599"/>
      <c r="AB321" s="599"/>
      <c r="AC321" s="599"/>
      <c r="AD321" s="600"/>
      <c r="AE321" s="600"/>
      <c r="AF321" s="600"/>
      <c r="AG321" s="600"/>
      <c r="AH321" s="600"/>
      <c r="AI321" s="600"/>
      <c r="AJ321" s="600"/>
      <c r="AK321" s="443"/>
      <c r="AL321" s="604"/>
      <c r="AM321" s="605"/>
      <c r="AN321" s="594"/>
      <c r="AO321" s="595"/>
      <c r="AP321" s="595"/>
      <c r="AQ321" s="595"/>
      <c r="AR321" s="595"/>
      <c r="AS321" s="595"/>
      <c r="AT321" s="595"/>
      <c r="AU321" s="595"/>
      <c r="AV321" s="595"/>
      <c r="AW321" s="446"/>
      <c r="AX321" s="444"/>
      <c r="AY321" s="444"/>
      <c r="AZ321" s="444"/>
      <c r="BA321" s="444"/>
      <c r="BB321" s="444"/>
      <c r="BC321" s="445"/>
      <c r="BD321" s="204"/>
      <c r="BE321" s="204"/>
      <c r="BF321" s="204"/>
      <c r="BG321" s="204"/>
      <c r="BH321" s="204"/>
      <c r="BI321" s="204"/>
      <c r="BJ321" s="204"/>
      <c r="BK321" s="204"/>
      <c r="BL321" s="607"/>
      <c r="BN321" s="1130"/>
      <c r="BO321" s="1131"/>
      <c r="BP321" s="1131"/>
      <c r="BQ321" s="1131"/>
      <c r="BR321" s="1132"/>
      <c r="BS321" s="584"/>
      <c r="BT321" s="584"/>
      <c r="BU321" s="584"/>
      <c r="BV321" s="584"/>
      <c r="BW321" s="584"/>
      <c r="BX321" s="584"/>
      <c r="BY321" s="584"/>
      <c r="BZ321" s="584"/>
      <c r="CA321" s="584"/>
      <c r="CB321" s="584"/>
      <c r="CC321" s="584"/>
      <c r="CD321" s="584"/>
      <c r="CE321" s="584"/>
      <c r="CF321" s="585"/>
    </row>
    <row r="322" spans="1:84" ht="4.5" customHeight="1">
      <c r="A322" s="921"/>
      <c r="B322" s="921"/>
      <c r="C322" s="921"/>
      <c r="E322" s="454"/>
      <c r="F322" s="455"/>
      <c r="G322" s="304"/>
      <c r="H322" s="304"/>
      <c r="I322" s="304"/>
      <c r="J322" s="189"/>
      <c r="K322" s="190"/>
      <c r="L322" s="190"/>
      <c r="M322" s="190"/>
      <c r="N322" s="190"/>
      <c r="O322" s="190"/>
      <c r="P322" s="190"/>
      <c r="Q322" s="190"/>
      <c r="R322" s="190"/>
      <c r="S322" s="190"/>
      <c r="T322" s="190"/>
      <c r="U322" s="190"/>
      <c r="V322" s="190"/>
      <c r="W322" s="190"/>
      <c r="X322" s="190"/>
      <c r="Y322" s="190"/>
      <c r="Z322" s="191"/>
      <c r="AA322" s="599"/>
      <c r="AB322" s="599"/>
      <c r="AC322" s="599"/>
      <c r="AD322" s="600"/>
      <c r="AE322" s="600"/>
      <c r="AF322" s="600"/>
      <c r="AG322" s="600"/>
      <c r="AH322" s="600"/>
      <c r="AI322" s="600"/>
      <c r="AJ322" s="600"/>
      <c r="AK322" s="443"/>
      <c r="AL322" s="604"/>
      <c r="AM322" s="605"/>
      <c r="AN322" s="594"/>
      <c r="AO322" s="595"/>
      <c r="AP322" s="595"/>
      <c r="AQ322" s="595"/>
      <c r="AR322" s="595"/>
      <c r="AS322" s="595"/>
      <c r="AT322" s="595"/>
      <c r="AU322" s="595"/>
      <c r="AV322" s="595"/>
      <c r="AW322" s="446"/>
      <c r="AX322" s="444"/>
      <c r="AY322" s="444"/>
      <c r="AZ322" s="444"/>
      <c r="BA322" s="444"/>
      <c r="BB322" s="444"/>
      <c r="BC322" s="445"/>
      <c r="BD322" s="204"/>
      <c r="BE322" s="204"/>
      <c r="BF322" s="204"/>
      <c r="BG322" s="204"/>
      <c r="BH322" s="204"/>
      <c r="BI322" s="204"/>
      <c r="BJ322" s="204"/>
      <c r="BK322" s="204"/>
      <c r="BL322" s="607"/>
      <c r="BN322" s="1130"/>
      <c r="BO322" s="1131"/>
      <c r="BP322" s="1131"/>
      <c r="BQ322" s="1131"/>
      <c r="BR322" s="1132"/>
      <c r="BS322" s="586"/>
      <c r="BT322" s="586"/>
      <c r="BU322" s="586"/>
      <c r="BV322" s="586"/>
      <c r="BW322" s="586"/>
      <c r="BX322" s="586"/>
      <c r="BY322" s="586"/>
      <c r="BZ322" s="586"/>
      <c r="CA322" s="586"/>
      <c r="CB322" s="586"/>
      <c r="CC322" s="586"/>
      <c r="CD322" s="586"/>
      <c r="CE322" s="586"/>
      <c r="CF322" s="587"/>
    </row>
    <row r="323" spans="1:84" ht="4.5" customHeight="1">
      <c r="A323" s="921"/>
      <c r="B323" s="921"/>
      <c r="C323" s="921"/>
      <c r="E323" s="454"/>
      <c r="F323" s="455"/>
      <c r="G323" s="304"/>
      <c r="H323" s="304"/>
      <c r="I323" s="304"/>
      <c r="J323" s="189"/>
      <c r="K323" s="190"/>
      <c r="L323" s="190"/>
      <c r="M323" s="190"/>
      <c r="N323" s="190"/>
      <c r="O323" s="190"/>
      <c r="P323" s="190"/>
      <c r="Q323" s="190"/>
      <c r="R323" s="190"/>
      <c r="S323" s="190"/>
      <c r="T323" s="190"/>
      <c r="U323" s="190"/>
      <c r="V323" s="190"/>
      <c r="W323" s="190"/>
      <c r="X323" s="190"/>
      <c r="Y323" s="190"/>
      <c r="Z323" s="191"/>
      <c r="AA323" s="599"/>
      <c r="AB323" s="599"/>
      <c r="AC323" s="599"/>
      <c r="AD323" s="600"/>
      <c r="AE323" s="600"/>
      <c r="AF323" s="600"/>
      <c r="AG323" s="600"/>
      <c r="AH323" s="600"/>
      <c r="AI323" s="600"/>
      <c r="AJ323" s="600"/>
      <c r="AK323" s="443"/>
      <c r="AL323" s="604"/>
      <c r="AM323" s="605"/>
      <c r="AN323" s="594"/>
      <c r="AO323" s="595"/>
      <c r="AP323" s="595"/>
      <c r="AQ323" s="595"/>
      <c r="AR323" s="595"/>
      <c r="AS323" s="595"/>
      <c r="AT323" s="595"/>
      <c r="AU323" s="595"/>
      <c r="AV323" s="595"/>
      <c r="AW323" s="446"/>
      <c r="AX323" s="444"/>
      <c r="AY323" s="444"/>
      <c r="AZ323" s="444"/>
      <c r="BA323" s="444"/>
      <c r="BB323" s="444"/>
      <c r="BC323" s="445"/>
      <c r="BD323" s="204"/>
      <c r="BE323" s="204"/>
      <c r="BF323" s="204"/>
      <c r="BG323" s="204"/>
      <c r="BH323" s="204"/>
      <c r="BI323" s="204"/>
      <c r="BJ323" s="204"/>
      <c r="BK323" s="204"/>
      <c r="BL323" s="607"/>
      <c r="BN323" s="1130"/>
      <c r="BO323" s="1131"/>
      <c r="BP323" s="1131"/>
      <c r="BQ323" s="1131"/>
      <c r="BR323" s="1132"/>
      <c r="BS323" s="1159" t="s">
        <v>73</v>
      </c>
      <c r="BT323" s="1159"/>
      <c r="BU323" s="1159"/>
      <c r="BV323" s="1159"/>
      <c r="BW323" s="1159"/>
      <c r="BX323" s="1159"/>
      <c r="BY323" s="1159"/>
      <c r="BZ323" s="1159"/>
      <c r="CA323" s="1159"/>
      <c r="CB323" s="86"/>
      <c r="CC323" s="86"/>
      <c r="CD323" s="86"/>
      <c r="CE323" s="86"/>
      <c r="CF323" s="87"/>
    </row>
    <row r="324" spans="1:84" ht="4.5" customHeight="1">
      <c r="A324" s="921"/>
      <c r="B324" s="921"/>
      <c r="C324" s="921"/>
      <c r="E324" s="454"/>
      <c r="F324" s="455"/>
      <c r="G324" s="589"/>
      <c r="H324" s="589"/>
      <c r="I324" s="589"/>
      <c r="J324" s="189"/>
      <c r="K324" s="190"/>
      <c r="L324" s="190"/>
      <c r="M324" s="190"/>
      <c r="N324" s="190"/>
      <c r="O324" s="190"/>
      <c r="P324" s="190"/>
      <c r="Q324" s="190"/>
      <c r="R324" s="190"/>
      <c r="S324" s="190"/>
      <c r="T324" s="190"/>
      <c r="U324" s="190"/>
      <c r="V324" s="190"/>
      <c r="W324" s="190"/>
      <c r="X324" s="190"/>
      <c r="Y324" s="190"/>
      <c r="Z324" s="191"/>
      <c r="AA324" s="599"/>
      <c r="AB324" s="599"/>
      <c r="AC324" s="599"/>
      <c r="AD324" s="600"/>
      <c r="AE324" s="600"/>
      <c r="AF324" s="600"/>
      <c r="AG324" s="600"/>
      <c r="AH324" s="600"/>
      <c r="AI324" s="600"/>
      <c r="AJ324" s="600"/>
      <c r="AK324" s="443"/>
      <c r="AL324" s="604"/>
      <c r="AM324" s="605"/>
      <c r="AN324" s="596"/>
      <c r="AO324" s="597"/>
      <c r="AP324" s="597"/>
      <c r="AQ324" s="597"/>
      <c r="AR324" s="597"/>
      <c r="AS324" s="597"/>
      <c r="AT324" s="597"/>
      <c r="AU324" s="597"/>
      <c r="AV324" s="597"/>
      <c r="AW324" s="447"/>
      <c r="AX324" s="448"/>
      <c r="AY324" s="448"/>
      <c r="AZ324" s="448"/>
      <c r="BA324" s="448"/>
      <c r="BB324" s="448"/>
      <c r="BC324" s="449"/>
      <c r="BD324" s="204"/>
      <c r="BE324" s="204"/>
      <c r="BF324" s="204"/>
      <c r="BG324" s="204"/>
      <c r="BH324" s="204"/>
      <c r="BI324" s="204"/>
      <c r="BJ324" s="204"/>
      <c r="BK324" s="204"/>
      <c r="BL324" s="607"/>
      <c r="BN324" s="1130"/>
      <c r="BO324" s="1131"/>
      <c r="BP324" s="1131"/>
      <c r="BQ324" s="1131"/>
      <c r="BR324" s="1132"/>
      <c r="BS324" s="1160"/>
      <c r="BT324" s="1160"/>
      <c r="BU324" s="1160"/>
      <c r="BV324" s="1160"/>
      <c r="BW324" s="1160"/>
      <c r="BX324" s="1160"/>
      <c r="BY324" s="1160"/>
      <c r="BZ324" s="1160"/>
      <c r="CA324" s="1160"/>
      <c r="CB324" s="88"/>
      <c r="CC324" s="88"/>
      <c r="CD324" s="88"/>
      <c r="CE324" s="88"/>
      <c r="CF324" s="89"/>
    </row>
    <row r="325" spans="1:84" ht="4.5" customHeight="1">
      <c r="A325" s="921"/>
      <c r="B325" s="921"/>
      <c r="C325" s="921"/>
      <c r="E325" s="454"/>
      <c r="F325" s="455"/>
      <c r="G325" s="303" t="s">
        <v>684</v>
      </c>
      <c r="H325" s="304"/>
      <c r="I325" s="304"/>
      <c r="J325" s="192"/>
      <c r="K325" s="193"/>
      <c r="L325" s="193"/>
      <c r="M325" s="193"/>
      <c r="N325" s="193"/>
      <c r="O325" s="193"/>
      <c r="P325" s="193"/>
      <c r="Q325" s="193"/>
      <c r="R325" s="193"/>
      <c r="S325" s="193"/>
      <c r="T325" s="193"/>
      <c r="U325" s="193"/>
      <c r="V325" s="193"/>
      <c r="W325" s="193"/>
      <c r="X325" s="193"/>
      <c r="Y325" s="193"/>
      <c r="Z325" s="193"/>
      <c r="AA325" s="193"/>
      <c r="AB325" s="193"/>
      <c r="AC325" s="193"/>
      <c r="AD325" s="193"/>
      <c r="AE325" s="193"/>
      <c r="AF325" s="193"/>
      <c r="AG325" s="193"/>
      <c r="AH325" s="193"/>
      <c r="AI325" s="193"/>
      <c r="AJ325" s="194"/>
      <c r="AK325" s="303" t="s">
        <v>700</v>
      </c>
      <c r="AL325" s="304"/>
      <c r="AM325" s="304"/>
      <c r="AN325" s="201" t="str">
        <f>IF(データ!$I$346&lt;&gt;"",データ!$I$346,"")</f>
        <v/>
      </c>
      <c r="AO325" s="202"/>
      <c r="AP325" s="202"/>
      <c r="AQ325" s="202"/>
      <c r="AR325" s="202"/>
      <c r="AS325" s="202"/>
      <c r="AT325" s="202"/>
      <c r="AU325" s="207"/>
      <c r="AV325" s="208"/>
      <c r="AW325" s="208"/>
      <c r="AX325" s="208"/>
      <c r="AY325" s="208"/>
      <c r="AZ325" s="208"/>
      <c r="BA325" s="208"/>
      <c r="BB325" s="208"/>
      <c r="BC325" s="208"/>
      <c r="BD325" s="208"/>
      <c r="BE325" s="208"/>
      <c r="BF325" s="208"/>
      <c r="BG325" s="208"/>
      <c r="BH325" s="208"/>
      <c r="BI325" s="208"/>
      <c r="BJ325" s="208"/>
      <c r="BK325" s="208"/>
      <c r="BL325" s="209"/>
      <c r="BN325" s="1130"/>
      <c r="BO325" s="1131"/>
      <c r="BP325" s="1131"/>
      <c r="BQ325" s="1131"/>
      <c r="BR325" s="1132"/>
      <c r="BS325" s="88"/>
      <c r="BT325" s="88"/>
      <c r="BU325" s="88"/>
      <c r="BV325" s="88"/>
      <c r="BW325" s="971" t="str">
        <f>IF(データ!$B$367&lt;&gt;"",IF(データ!$B$367&lt;&gt;"0",データ!$B$367,""),"")</f>
        <v/>
      </c>
      <c r="BX325" s="971"/>
      <c r="BY325" s="971"/>
      <c r="BZ325" s="971"/>
      <c r="CA325" s="971"/>
      <c r="CB325" s="971"/>
      <c r="CC325" s="971"/>
      <c r="CD325" s="971"/>
      <c r="CE325" s="971"/>
      <c r="CF325" s="173" t="s">
        <v>94</v>
      </c>
    </row>
    <row r="326" spans="1:84" ht="4.5" customHeight="1">
      <c r="A326" s="921"/>
      <c r="B326" s="921"/>
      <c r="C326" s="921"/>
      <c r="E326" s="454"/>
      <c r="F326" s="455"/>
      <c r="G326" s="304"/>
      <c r="H326" s="304"/>
      <c r="I326" s="304"/>
      <c r="J326" s="195"/>
      <c r="K326" s="196"/>
      <c r="L326" s="196"/>
      <c r="M326" s="196"/>
      <c r="N326" s="196"/>
      <c r="O326" s="196"/>
      <c r="P326" s="196"/>
      <c r="Q326" s="196"/>
      <c r="R326" s="196"/>
      <c r="S326" s="196"/>
      <c r="T326" s="196"/>
      <c r="U326" s="196"/>
      <c r="V326" s="196"/>
      <c r="W326" s="196"/>
      <c r="X326" s="196"/>
      <c r="Y326" s="196"/>
      <c r="Z326" s="196"/>
      <c r="AA326" s="196"/>
      <c r="AB326" s="196"/>
      <c r="AC326" s="196"/>
      <c r="AD326" s="196"/>
      <c r="AE326" s="196"/>
      <c r="AF326" s="196"/>
      <c r="AG326" s="196"/>
      <c r="AH326" s="196"/>
      <c r="AI326" s="196"/>
      <c r="AJ326" s="197"/>
      <c r="AK326" s="304"/>
      <c r="AL326" s="304"/>
      <c r="AM326" s="304"/>
      <c r="AN326" s="203"/>
      <c r="AO326" s="204"/>
      <c r="AP326" s="204"/>
      <c r="AQ326" s="204"/>
      <c r="AR326" s="204"/>
      <c r="AS326" s="204"/>
      <c r="AT326" s="204"/>
      <c r="AU326" s="210"/>
      <c r="AV326" s="211"/>
      <c r="AW326" s="211"/>
      <c r="AX326" s="211"/>
      <c r="AY326" s="211"/>
      <c r="AZ326" s="211"/>
      <c r="BA326" s="211"/>
      <c r="BB326" s="211"/>
      <c r="BC326" s="211"/>
      <c r="BD326" s="211"/>
      <c r="BE326" s="211"/>
      <c r="BF326" s="211"/>
      <c r="BG326" s="211"/>
      <c r="BH326" s="211"/>
      <c r="BI326" s="211"/>
      <c r="BJ326" s="211"/>
      <c r="BK326" s="211"/>
      <c r="BL326" s="212"/>
      <c r="BN326" s="1133"/>
      <c r="BO326" s="1134"/>
      <c r="BP326" s="1134"/>
      <c r="BQ326" s="1134"/>
      <c r="BR326" s="1135"/>
      <c r="BS326" s="150"/>
      <c r="BT326" s="150"/>
      <c r="BU326" s="150"/>
      <c r="BV326" s="150"/>
      <c r="BW326" s="972"/>
      <c r="BX326" s="972"/>
      <c r="BY326" s="972"/>
      <c r="BZ326" s="972"/>
      <c r="CA326" s="972"/>
      <c r="CB326" s="972"/>
      <c r="CC326" s="972"/>
      <c r="CD326" s="972"/>
      <c r="CE326" s="972"/>
      <c r="CF326" s="1097"/>
    </row>
    <row r="327" spans="1:84" ht="4.5" customHeight="1">
      <c r="A327" s="921"/>
      <c r="B327" s="921"/>
      <c r="C327" s="921"/>
      <c r="D327" s="29"/>
      <c r="E327" s="454"/>
      <c r="F327" s="455"/>
      <c r="G327" s="304"/>
      <c r="H327" s="304"/>
      <c r="I327" s="304"/>
      <c r="J327" s="195"/>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c r="AG327" s="196"/>
      <c r="AH327" s="196"/>
      <c r="AI327" s="196"/>
      <c r="AJ327" s="197"/>
      <c r="AK327" s="304"/>
      <c r="AL327" s="304"/>
      <c r="AM327" s="304"/>
      <c r="AN327" s="203"/>
      <c r="AO327" s="204"/>
      <c r="AP327" s="204"/>
      <c r="AQ327" s="204"/>
      <c r="AR327" s="204"/>
      <c r="AS327" s="204"/>
      <c r="AT327" s="204"/>
      <c r="AU327" s="210"/>
      <c r="AV327" s="211"/>
      <c r="AW327" s="211"/>
      <c r="AX327" s="211"/>
      <c r="AY327" s="211"/>
      <c r="AZ327" s="211"/>
      <c r="BA327" s="211"/>
      <c r="BB327" s="211"/>
      <c r="BC327" s="211"/>
      <c r="BD327" s="211"/>
      <c r="BE327" s="211"/>
      <c r="BF327" s="211"/>
      <c r="BG327" s="211"/>
      <c r="BH327" s="211"/>
      <c r="BI327" s="211"/>
      <c r="BJ327" s="211"/>
      <c r="BK327" s="211"/>
      <c r="BL327" s="212"/>
      <c r="BN327" s="973" t="s">
        <v>704</v>
      </c>
      <c r="BO327" s="974"/>
      <c r="BP327" s="974"/>
      <c r="BQ327" s="974"/>
      <c r="BR327" s="974"/>
      <c r="BS327" s="974"/>
      <c r="BT327" s="592" t="str">
        <f>IF(データ!$B$370&lt;&gt;"","開業",IF(データ!$C$370&lt;&gt;"","廃止",""))</f>
        <v/>
      </c>
      <c r="BU327" s="593"/>
      <c r="BV327" s="593"/>
      <c r="BW327" s="593"/>
      <c r="BX327" s="593"/>
      <c r="BY327" s="593"/>
      <c r="BZ327" s="593"/>
      <c r="CA327" s="593"/>
      <c r="CB327" s="593"/>
      <c r="CC327" s="593"/>
      <c r="CD327" s="593"/>
      <c r="CE327" s="593"/>
      <c r="CF327" s="977"/>
    </row>
    <row r="328" spans="1:84" ht="4.5" customHeight="1">
      <c r="A328" s="921"/>
      <c r="B328" s="921"/>
      <c r="C328" s="921"/>
      <c r="D328" s="29"/>
      <c r="E328" s="456"/>
      <c r="F328" s="457"/>
      <c r="G328" s="304"/>
      <c r="H328" s="304"/>
      <c r="I328" s="304"/>
      <c r="J328" s="198"/>
      <c r="K328" s="199"/>
      <c r="L328" s="199"/>
      <c r="M328" s="199"/>
      <c r="N328" s="199"/>
      <c r="O328" s="199"/>
      <c r="P328" s="199"/>
      <c r="Q328" s="199"/>
      <c r="R328" s="199"/>
      <c r="S328" s="199"/>
      <c r="T328" s="199"/>
      <c r="U328" s="199"/>
      <c r="V328" s="199"/>
      <c r="W328" s="199"/>
      <c r="X328" s="199"/>
      <c r="Y328" s="199"/>
      <c r="Z328" s="199"/>
      <c r="AA328" s="199"/>
      <c r="AB328" s="199"/>
      <c r="AC328" s="199"/>
      <c r="AD328" s="199"/>
      <c r="AE328" s="199"/>
      <c r="AF328" s="199"/>
      <c r="AG328" s="199"/>
      <c r="AH328" s="199"/>
      <c r="AI328" s="199"/>
      <c r="AJ328" s="200"/>
      <c r="AK328" s="304"/>
      <c r="AL328" s="304"/>
      <c r="AM328" s="304"/>
      <c r="AN328" s="205"/>
      <c r="AO328" s="206"/>
      <c r="AP328" s="206"/>
      <c r="AQ328" s="206"/>
      <c r="AR328" s="206"/>
      <c r="AS328" s="206"/>
      <c r="AT328" s="206"/>
      <c r="AU328" s="213"/>
      <c r="AV328" s="214"/>
      <c r="AW328" s="214"/>
      <c r="AX328" s="214"/>
      <c r="AY328" s="214"/>
      <c r="AZ328" s="214"/>
      <c r="BA328" s="214"/>
      <c r="BB328" s="214"/>
      <c r="BC328" s="214"/>
      <c r="BD328" s="214"/>
      <c r="BE328" s="214"/>
      <c r="BF328" s="214"/>
      <c r="BG328" s="214"/>
      <c r="BH328" s="214"/>
      <c r="BI328" s="214"/>
      <c r="BJ328" s="214"/>
      <c r="BK328" s="214"/>
      <c r="BL328" s="215"/>
      <c r="BN328" s="975"/>
      <c r="BO328" s="976"/>
      <c r="BP328" s="976"/>
      <c r="BQ328" s="976"/>
      <c r="BR328" s="976"/>
      <c r="BS328" s="976"/>
      <c r="BT328" s="594"/>
      <c r="BU328" s="595"/>
      <c r="BV328" s="595"/>
      <c r="BW328" s="595"/>
      <c r="BX328" s="595"/>
      <c r="BY328" s="595"/>
      <c r="BZ328" s="595"/>
      <c r="CA328" s="595"/>
      <c r="CB328" s="595"/>
      <c r="CC328" s="595"/>
      <c r="CD328" s="595"/>
      <c r="CE328" s="595"/>
      <c r="CF328" s="978"/>
    </row>
    <row r="329" spans="1:84" ht="4.5" customHeight="1">
      <c r="A329" s="921"/>
      <c r="B329" s="921"/>
      <c r="C329" s="921"/>
      <c r="D329" s="29"/>
      <c r="E329" s="608">
        <v>3</v>
      </c>
      <c r="F329" s="609"/>
      <c r="G329" s="578" t="s">
        <v>688</v>
      </c>
      <c r="H329" s="330"/>
      <c r="I329" s="330"/>
      <c r="J329" s="186"/>
      <c r="K329" s="187"/>
      <c r="L329" s="187"/>
      <c r="M329" s="187"/>
      <c r="N329" s="187"/>
      <c r="O329" s="187"/>
      <c r="P329" s="187"/>
      <c r="Q329" s="187"/>
      <c r="R329" s="187"/>
      <c r="S329" s="187"/>
      <c r="T329" s="187"/>
      <c r="U329" s="187"/>
      <c r="V329" s="187"/>
      <c r="W329" s="187"/>
      <c r="X329" s="187"/>
      <c r="Y329" s="187"/>
      <c r="Z329" s="188"/>
      <c r="AA329" s="598" t="s">
        <v>691</v>
      </c>
      <c r="AB329" s="598"/>
      <c r="AC329" s="598"/>
      <c r="AD329" s="600" t="str">
        <f>IF(データ!$C$338&lt;&gt;"",データ!$C$338,"")</f>
        <v/>
      </c>
      <c r="AE329" s="600"/>
      <c r="AF329" s="600"/>
      <c r="AG329" s="600"/>
      <c r="AH329" s="600"/>
      <c r="AI329" s="600"/>
      <c r="AJ329" s="600"/>
      <c r="AK329" s="601" t="s">
        <v>690</v>
      </c>
      <c r="AL329" s="602"/>
      <c r="AM329" s="603"/>
      <c r="AN329" s="592" t="str">
        <f>IF(データ!$D$338&lt;&gt;"",データ!$D$338,"")</f>
        <v/>
      </c>
      <c r="AO329" s="593"/>
      <c r="AP329" s="593"/>
      <c r="AQ329" s="593"/>
      <c r="AR329" s="593"/>
      <c r="AS329" s="593"/>
      <c r="AT329" s="593"/>
      <c r="AU329" s="593"/>
      <c r="AV329" s="593"/>
      <c r="AW329" s="601" t="s">
        <v>699</v>
      </c>
      <c r="AX329" s="450"/>
      <c r="AY329" s="450"/>
      <c r="AZ329" s="450"/>
      <c r="BA329" s="450"/>
      <c r="BB329" s="450"/>
      <c r="BC329" s="451"/>
      <c r="BD329" s="202" t="str">
        <f>IF(データ!$J$338&lt;&gt;"",データ!$J$338,"")</f>
        <v/>
      </c>
      <c r="BE329" s="202"/>
      <c r="BF329" s="202"/>
      <c r="BG329" s="202"/>
      <c r="BH329" s="202"/>
      <c r="BI329" s="202"/>
      <c r="BJ329" s="202"/>
      <c r="BK329" s="202"/>
      <c r="BL329" s="606" t="s">
        <v>9</v>
      </c>
      <c r="BN329" s="975"/>
      <c r="BO329" s="976"/>
      <c r="BP329" s="976"/>
      <c r="BQ329" s="976"/>
      <c r="BR329" s="976"/>
      <c r="BS329" s="976"/>
      <c r="BT329" s="594"/>
      <c r="BU329" s="595"/>
      <c r="BV329" s="595"/>
      <c r="BW329" s="595"/>
      <c r="BX329" s="595"/>
      <c r="BY329" s="595"/>
      <c r="BZ329" s="595"/>
      <c r="CA329" s="595"/>
      <c r="CB329" s="595"/>
      <c r="CC329" s="595"/>
      <c r="CD329" s="595"/>
      <c r="CE329" s="595"/>
      <c r="CF329" s="978"/>
    </row>
    <row r="330" spans="1:84" ht="4.5" customHeight="1">
      <c r="A330" s="921"/>
      <c r="B330" s="921"/>
      <c r="C330" s="921"/>
      <c r="D330" s="29"/>
      <c r="E330" s="454"/>
      <c r="F330" s="455"/>
      <c r="G330" s="330"/>
      <c r="H330" s="330"/>
      <c r="I330" s="330"/>
      <c r="J330" s="186"/>
      <c r="K330" s="187"/>
      <c r="L330" s="187"/>
      <c r="M330" s="187"/>
      <c r="N330" s="187"/>
      <c r="O330" s="187"/>
      <c r="P330" s="187"/>
      <c r="Q330" s="187"/>
      <c r="R330" s="187"/>
      <c r="S330" s="187"/>
      <c r="T330" s="187"/>
      <c r="U330" s="187"/>
      <c r="V330" s="187"/>
      <c r="W330" s="187"/>
      <c r="X330" s="187"/>
      <c r="Y330" s="187"/>
      <c r="Z330" s="188"/>
      <c r="AA330" s="599"/>
      <c r="AB330" s="599"/>
      <c r="AC330" s="599"/>
      <c r="AD330" s="600"/>
      <c r="AE330" s="600"/>
      <c r="AF330" s="600"/>
      <c r="AG330" s="600"/>
      <c r="AH330" s="600"/>
      <c r="AI330" s="600"/>
      <c r="AJ330" s="600"/>
      <c r="AK330" s="443"/>
      <c r="AL330" s="604"/>
      <c r="AM330" s="605"/>
      <c r="AN330" s="594"/>
      <c r="AO330" s="595"/>
      <c r="AP330" s="595"/>
      <c r="AQ330" s="595"/>
      <c r="AR330" s="595"/>
      <c r="AS330" s="595"/>
      <c r="AT330" s="595"/>
      <c r="AU330" s="595"/>
      <c r="AV330" s="595"/>
      <c r="AW330" s="446"/>
      <c r="AX330" s="444"/>
      <c r="AY330" s="444"/>
      <c r="AZ330" s="444"/>
      <c r="BA330" s="444"/>
      <c r="BB330" s="444"/>
      <c r="BC330" s="445"/>
      <c r="BD330" s="204"/>
      <c r="BE330" s="204"/>
      <c r="BF330" s="204"/>
      <c r="BG330" s="204"/>
      <c r="BH330" s="204"/>
      <c r="BI330" s="204"/>
      <c r="BJ330" s="204"/>
      <c r="BK330" s="204"/>
      <c r="BL330" s="607"/>
      <c r="BN330" s="975"/>
      <c r="BO330" s="976"/>
      <c r="BP330" s="976"/>
      <c r="BQ330" s="976"/>
      <c r="BR330" s="976"/>
      <c r="BS330" s="976"/>
      <c r="BT330" s="594"/>
      <c r="BU330" s="595"/>
      <c r="BV330" s="595"/>
      <c r="BW330" s="595"/>
      <c r="BX330" s="595"/>
      <c r="BY330" s="595"/>
      <c r="BZ330" s="595"/>
      <c r="CA330" s="595"/>
      <c r="CB330" s="595"/>
      <c r="CC330" s="595"/>
      <c r="CD330" s="595"/>
      <c r="CE330" s="595"/>
      <c r="CF330" s="978"/>
    </row>
    <row r="331" spans="1:84" ht="4.5" customHeight="1">
      <c r="A331" s="921"/>
      <c r="B331" s="921"/>
      <c r="C331" s="921"/>
      <c r="D331" s="29"/>
      <c r="E331" s="454"/>
      <c r="F331" s="455"/>
      <c r="G331" s="330"/>
      <c r="H331" s="330"/>
      <c r="I331" s="330"/>
      <c r="J331" s="186"/>
      <c r="K331" s="187"/>
      <c r="L331" s="187"/>
      <c r="M331" s="187"/>
      <c r="N331" s="187"/>
      <c r="O331" s="187"/>
      <c r="P331" s="187"/>
      <c r="Q331" s="187"/>
      <c r="R331" s="187"/>
      <c r="S331" s="187"/>
      <c r="T331" s="187"/>
      <c r="U331" s="187"/>
      <c r="V331" s="187"/>
      <c r="W331" s="187"/>
      <c r="X331" s="187"/>
      <c r="Y331" s="187"/>
      <c r="Z331" s="188"/>
      <c r="AA331" s="599"/>
      <c r="AB331" s="599"/>
      <c r="AC331" s="599"/>
      <c r="AD331" s="600"/>
      <c r="AE331" s="600"/>
      <c r="AF331" s="600"/>
      <c r="AG331" s="600"/>
      <c r="AH331" s="600"/>
      <c r="AI331" s="600"/>
      <c r="AJ331" s="600"/>
      <c r="AK331" s="443"/>
      <c r="AL331" s="604"/>
      <c r="AM331" s="605"/>
      <c r="AN331" s="594"/>
      <c r="AO331" s="595"/>
      <c r="AP331" s="595"/>
      <c r="AQ331" s="595"/>
      <c r="AR331" s="595"/>
      <c r="AS331" s="595"/>
      <c r="AT331" s="595"/>
      <c r="AU331" s="595"/>
      <c r="AV331" s="595"/>
      <c r="AW331" s="446"/>
      <c r="AX331" s="444"/>
      <c r="AY331" s="444"/>
      <c r="AZ331" s="444"/>
      <c r="BA331" s="444"/>
      <c r="BB331" s="444"/>
      <c r="BC331" s="445"/>
      <c r="BD331" s="204"/>
      <c r="BE331" s="204"/>
      <c r="BF331" s="204"/>
      <c r="BG331" s="204"/>
      <c r="BH331" s="204"/>
      <c r="BI331" s="204"/>
      <c r="BJ331" s="204"/>
      <c r="BK331" s="204"/>
      <c r="BL331" s="607"/>
      <c r="BN331" s="975"/>
      <c r="BO331" s="976"/>
      <c r="BP331" s="976"/>
      <c r="BQ331" s="976"/>
      <c r="BR331" s="976"/>
      <c r="BS331" s="976"/>
      <c r="BT331" s="592" t="str">
        <f>IF(データ!$D$370&lt;&gt;"",データ!$D$370,"")</f>
        <v/>
      </c>
      <c r="BU331" s="593"/>
      <c r="BV331" s="593"/>
      <c r="BW331" s="593"/>
      <c r="BX331" s="593"/>
      <c r="BY331" s="593"/>
      <c r="BZ331" s="593"/>
      <c r="CA331" s="593"/>
      <c r="CB331" s="593"/>
      <c r="CC331" s="593"/>
      <c r="CD331" s="593"/>
      <c r="CE331" s="593"/>
      <c r="CF331" s="977"/>
    </row>
    <row r="332" spans="1:84" ht="4.5" customHeight="1">
      <c r="A332" s="921"/>
      <c r="B332" s="921"/>
      <c r="C332" s="921"/>
      <c r="D332" s="29"/>
      <c r="E332" s="454"/>
      <c r="F332" s="455"/>
      <c r="G332" s="304" t="s">
        <v>689</v>
      </c>
      <c r="H332" s="304"/>
      <c r="I332" s="304"/>
      <c r="J332" s="189" t="str">
        <f>IF(データ!$B$338&lt;&gt;"",データ!$B$338,"")</f>
        <v/>
      </c>
      <c r="K332" s="190"/>
      <c r="L332" s="190"/>
      <c r="M332" s="190"/>
      <c r="N332" s="190"/>
      <c r="O332" s="190"/>
      <c r="P332" s="190"/>
      <c r="Q332" s="190"/>
      <c r="R332" s="190"/>
      <c r="S332" s="190"/>
      <c r="T332" s="190"/>
      <c r="U332" s="190"/>
      <c r="V332" s="190"/>
      <c r="W332" s="190"/>
      <c r="X332" s="190"/>
      <c r="Y332" s="190"/>
      <c r="Z332" s="191"/>
      <c r="AA332" s="599"/>
      <c r="AB332" s="599"/>
      <c r="AC332" s="599"/>
      <c r="AD332" s="600"/>
      <c r="AE332" s="600"/>
      <c r="AF332" s="600"/>
      <c r="AG332" s="600"/>
      <c r="AH332" s="600"/>
      <c r="AI332" s="600"/>
      <c r="AJ332" s="600"/>
      <c r="AK332" s="443"/>
      <c r="AL332" s="604"/>
      <c r="AM332" s="605"/>
      <c r="AN332" s="594"/>
      <c r="AO332" s="595"/>
      <c r="AP332" s="595"/>
      <c r="AQ332" s="595"/>
      <c r="AR332" s="595"/>
      <c r="AS332" s="595"/>
      <c r="AT332" s="595"/>
      <c r="AU332" s="595"/>
      <c r="AV332" s="595"/>
      <c r="AW332" s="446"/>
      <c r="AX332" s="444"/>
      <c r="AY332" s="444"/>
      <c r="AZ332" s="444"/>
      <c r="BA332" s="444"/>
      <c r="BB332" s="444"/>
      <c r="BC332" s="445"/>
      <c r="BD332" s="204"/>
      <c r="BE332" s="204"/>
      <c r="BF332" s="204"/>
      <c r="BG332" s="204"/>
      <c r="BH332" s="204"/>
      <c r="BI332" s="204"/>
      <c r="BJ332" s="204"/>
      <c r="BK332" s="204"/>
      <c r="BL332" s="607"/>
      <c r="BN332" s="975"/>
      <c r="BO332" s="976"/>
      <c r="BP332" s="976"/>
      <c r="BQ332" s="976"/>
      <c r="BR332" s="976"/>
      <c r="BS332" s="976"/>
      <c r="BT332" s="594"/>
      <c r="BU332" s="595"/>
      <c r="BV332" s="595"/>
      <c r="BW332" s="595"/>
      <c r="BX332" s="595"/>
      <c r="BY332" s="595"/>
      <c r="BZ332" s="595"/>
      <c r="CA332" s="595"/>
      <c r="CB332" s="595"/>
      <c r="CC332" s="595"/>
      <c r="CD332" s="595"/>
      <c r="CE332" s="595"/>
      <c r="CF332" s="978"/>
    </row>
    <row r="333" spans="1:84" ht="4.5" customHeight="1">
      <c r="A333" s="921"/>
      <c r="B333" s="921"/>
      <c r="C333" s="921"/>
      <c r="D333" s="29"/>
      <c r="E333" s="454"/>
      <c r="F333" s="455"/>
      <c r="G333" s="304"/>
      <c r="H333" s="304"/>
      <c r="I333" s="304"/>
      <c r="J333" s="189"/>
      <c r="K333" s="190"/>
      <c r="L333" s="190"/>
      <c r="M333" s="190"/>
      <c r="N333" s="190"/>
      <c r="O333" s="190"/>
      <c r="P333" s="190"/>
      <c r="Q333" s="190"/>
      <c r="R333" s="190"/>
      <c r="S333" s="190"/>
      <c r="T333" s="190"/>
      <c r="U333" s="190"/>
      <c r="V333" s="190"/>
      <c r="W333" s="190"/>
      <c r="X333" s="190"/>
      <c r="Y333" s="190"/>
      <c r="Z333" s="191"/>
      <c r="AA333" s="599"/>
      <c r="AB333" s="599"/>
      <c r="AC333" s="599"/>
      <c r="AD333" s="600"/>
      <c r="AE333" s="600"/>
      <c r="AF333" s="600"/>
      <c r="AG333" s="600"/>
      <c r="AH333" s="600"/>
      <c r="AI333" s="600"/>
      <c r="AJ333" s="600"/>
      <c r="AK333" s="443"/>
      <c r="AL333" s="604"/>
      <c r="AM333" s="605"/>
      <c r="AN333" s="594"/>
      <c r="AO333" s="595"/>
      <c r="AP333" s="595"/>
      <c r="AQ333" s="595"/>
      <c r="AR333" s="595"/>
      <c r="AS333" s="595"/>
      <c r="AT333" s="595"/>
      <c r="AU333" s="595"/>
      <c r="AV333" s="595"/>
      <c r="AW333" s="446"/>
      <c r="AX333" s="444"/>
      <c r="AY333" s="444"/>
      <c r="AZ333" s="444"/>
      <c r="BA333" s="444"/>
      <c r="BB333" s="444"/>
      <c r="BC333" s="445"/>
      <c r="BD333" s="204"/>
      <c r="BE333" s="204"/>
      <c r="BF333" s="204"/>
      <c r="BG333" s="204"/>
      <c r="BH333" s="204"/>
      <c r="BI333" s="204"/>
      <c r="BJ333" s="204"/>
      <c r="BK333" s="204"/>
      <c r="BL333" s="607"/>
      <c r="BN333" s="975"/>
      <c r="BO333" s="976"/>
      <c r="BP333" s="976"/>
      <c r="BQ333" s="976"/>
      <c r="BR333" s="976"/>
      <c r="BS333" s="976"/>
      <c r="BT333" s="594"/>
      <c r="BU333" s="595"/>
      <c r="BV333" s="595"/>
      <c r="BW333" s="595"/>
      <c r="BX333" s="595"/>
      <c r="BY333" s="595"/>
      <c r="BZ333" s="595"/>
      <c r="CA333" s="595"/>
      <c r="CB333" s="595"/>
      <c r="CC333" s="595"/>
      <c r="CD333" s="595"/>
      <c r="CE333" s="595"/>
      <c r="CF333" s="978"/>
    </row>
    <row r="334" spans="1:84" ht="4.5" customHeight="1">
      <c r="A334" s="921"/>
      <c r="B334" s="921"/>
      <c r="C334" s="921"/>
      <c r="D334" s="29"/>
      <c r="E334" s="454"/>
      <c r="F334" s="455"/>
      <c r="G334" s="304"/>
      <c r="H334" s="304"/>
      <c r="I334" s="304"/>
      <c r="J334" s="189"/>
      <c r="K334" s="190"/>
      <c r="L334" s="190"/>
      <c r="M334" s="190"/>
      <c r="N334" s="190"/>
      <c r="O334" s="190"/>
      <c r="P334" s="190"/>
      <c r="Q334" s="190"/>
      <c r="R334" s="190"/>
      <c r="S334" s="190"/>
      <c r="T334" s="190"/>
      <c r="U334" s="190"/>
      <c r="V334" s="190"/>
      <c r="W334" s="190"/>
      <c r="X334" s="190"/>
      <c r="Y334" s="190"/>
      <c r="Z334" s="191"/>
      <c r="AA334" s="599"/>
      <c r="AB334" s="599"/>
      <c r="AC334" s="599"/>
      <c r="AD334" s="600"/>
      <c r="AE334" s="600"/>
      <c r="AF334" s="600"/>
      <c r="AG334" s="600"/>
      <c r="AH334" s="600"/>
      <c r="AI334" s="600"/>
      <c r="AJ334" s="600"/>
      <c r="AK334" s="443"/>
      <c r="AL334" s="604"/>
      <c r="AM334" s="605"/>
      <c r="AN334" s="594"/>
      <c r="AO334" s="595"/>
      <c r="AP334" s="595"/>
      <c r="AQ334" s="595"/>
      <c r="AR334" s="595"/>
      <c r="AS334" s="595"/>
      <c r="AT334" s="595"/>
      <c r="AU334" s="595"/>
      <c r="AV334" s="595"/>
      <c r="AW334" s="446"/>
      <c r="AX334" s="444"/>
      <c r="AY334" s="444"/>
      <c r="AZ334" s="444"/>
      <c r="BA334" s="444"/>
      <c r="BB334" s="444"/>
      <c r="BC334" s="445"/>
      <c r="BD334" s="204"/>
      <c r="BE334" s="204"/>
      <c r="BF334" s="204"/>
      <c r="BG334" s="204"/>
      <c r="BH334" s="204"/>
      <c r="BI334" s="204"/>
      <c r="BJ334" s="204"/>
      <c r="BK334" s="204"/>
      <c r="BL334" s="607"/>
      <c r="BN334" s="975"/>
      <c r="BO334" s="976"/>
      <c r="BP334" s="976"/>
      <c r="BQ334" s="976"/>
      <c r="BR334" s="976"/>
      <c r="BS334" s="976"/>
      <c r="BT334" s="596"/>
      <c r="BU334" s="597"/>
      <c r="BV334" s="597"/>
      <c r="BW334" s="597"/>
      <c r="BX334" s="597"/>
      <c r="BY334" s="597"/>
      <c r="BZ334" s="597"/>
      <c r="CA334" s="597"/>
      <c r="CB334" s="597"/>
      <c r="CC334" s="597"/>
      <c r="CD334" s="597"/>
      <c r="CE334" s="597"/>
      <c r="CF334" s="979"/>
    </row>
    <row r="335" spans="1:84" ht="4.5" customHeight="1">
      <c r="A335" s="921"/>
      <c r="B335" s="921"/>
      <c r="C335" s="921"/>
      <c r="D335" s="29"/>
      <c r="E335" s="454"/>
      <c r="F335" s="455"/>
      <c r="G335" s="304"/>
      <c r="H335" s="304"/>
      <c r="I335" s="304"/>
      <c r="J335" s="189"/>
      <c r="K335" s="190"/>
      <c r="L335" s="190"/>
      <c r="M335" s="190"/>
      <c r="N335" s="190"/>
      <c r="O335" s="190"/>
      <c r="P335" s="190"/>
      <c r="Q335" s="190"/>
      <c r="R335" s="190"/>
      <c r="S335" s="190"/>
      <c r="T335" s="190"/>
      <c r="U335" s="190"/>
      <c r="V335" s="190"/>
      <c r="W335" s="190"/>
      <c r="X335" s="190"/>
      <c r="Y335" s="190"/>
      <c r="Z335" s="191"/>
      <c r="AA335" s="599"/>
      <c r="AB335" s="599"/>
      <c r="AC335" s="599"/>
      <c r="AD335" s="600"/>
      <c r="AE335" s="600"/>
      <c r="AF335" s="600"/>
      <c r="AG335" s="600"/>
      <c r="AH335" s="600"/>
      <c r="AI335" s="600"/>
      <c r="AJ335" s="600"/>
      <c r="AK335" s="443"/>
      <c r="AL335" s="604"/>
      <c r="AM335" s="605"/>
      <c r="AN335" s="596"/>
      <c r="AO335" s="597"/>
      <c r="AP335" s="597"/>
      <c r="AQ335" s="597"/>
      <c r="AR335" s="597"/>
      <c r="AS335" s="597"/>
      <c r="AT335" s="597"/>
      <c r="AU335" s="597"/>
      <c r="AV335" s="597"/>
      <c r="AW335" s="447"/>
      <c r="AX335" s="448"/>
      <c r="AY335" s="448"/>
      <c r="AZ335" s="448"/>
      <c r="BA335" s="448"/>
      <c r="BB335" s="448"/>
      <c r="BC335" s="449"/>
      <c r="BD335" s="204"/>
      <c r="BE335" s="204"/>
      <c r="BF335" s="204"/>
      <c r="BG335" s="204"/>
      <c r="BH335" s="204"/>
      <c r="BI335" s="204"/>
      <c r="BJ335" s="204"/>
      <c r="BK335" s="204"/>
      <c r="BL335" s="607"/>
      <c r="BN335" s="980" t="str">
        <f>IF(データ!$B$371&lt;&gt;"",データ!$B$371,"")</f>
        <v/>
      </c>
      <c r="BO335" s="981"/>
      <c r="BP335" s="981"/>
      <c r="BQ335" s="981"/>
      <c r="BR335" s="981"/>
      <c r="BS335" s="1072" t="s">
        <v>459</v>
      </c>
      <c r="BT335" s="1072"/>
      <c r="BU335" s="1072"/>
      <c r="BV335" s="1072"/>
      <c r="BW335" s="1072"/>
      <c r="BX335" s="1072"/>
      <c r="BY335" s="1072"/>
      <c r="BZ335" s="1072"/>
      <c r="CA335" s="1072"/>
      <c r="CB335" s="1072"/>
      <c r="CC335" s="1072"/>
      <c r="CD335" s="1072"/>
      <c r="CE335" s="1072"/>
      <c r="CF335" s="1073"/>
    </row>
    <row r="336" spans="1:84" ht="4.5" customHeight="1">
      <c r="A336" s="921"/>
      <c r="B336" s="921"/>
      <c r="C336" s="921"/>
      <c r="D336" s="29"/>
      <c r="E336" s="454"/>
      <c r="F336" s="455"/>
      <c r="G336" s="588" t="s">
        <v>684</v>
      </c>
      <c r="H336" s="589"/>
      <c r="I336" s="589"/>
      <c r="J336" s="192"/>
      <c r="K336" s="193"/>
      <c r="L336" s="193"/>
      <c r="M336" s="193"/>
      <c r="N336" s="193"/>
      <c r="O336" s="193"/>
      <c r="P336" s="193"/>
      <c r="Q336" s="193"/>
      <c r="R336" s="193"/>
      <c r="S336" s="193"/>
      <c r="T336" s="193"/>
      <c r="U336" s="193"/>
      <c r="V336" s="193"/>
      <c r="W336" s="193"/>
      <c r="X336" s="193"/>
      <c r="Y336" s="193"/>
      <c r="Z336" s="193"/>
      <c r="AA336" s="193"/>
      <c r="AB336" s="193"/>
      <c r="AC336" s="193"/>
      <c r="AD336" s="193"/>
      <c r="AE336" s="193"/>
      <c r="AF336" s="193"/>
      <c r="AG336" s="193"/>
      <c r="AH336" s="193"/>
      <c r="AI336" s="193"/>
      <c r="AJ336" s="194"/>
      <c r="AK336" s="303" t="s">
        <v>700</v>
      </c>
      <c r="AL336" s="304"/>
      <c r="AM336" s="304"/>
      <c r="AN336" s="201" t="str">
        <f>IF(データ!$I$356&lt;&gt;"",データ!$I$356,"")</f>
        <v/>
      </c>
      <c r="AO336" s="202"/>
      <c r="AP336" s="202"/>
      <c r="AQ336" s="202"/>
      <c r="AR336" s="202"/>
      <c r="AS336" s="202"/>
      <c r="AT336" s="202"/>
      <c r="AU336" s="207"/>
      <c r="AV336" s="208"/>
      <c r="AW336" s="208"/>
      <c r="AX336" s="208"/>
      <c r="AY336" s="208"/>
      <c r="AZ336" s="208"/>
      <c r="BA336" s="208"/>
      <c r="BB336" s="208"/>
      <c r="BC336" s="208"/>
      <c r="BD336" s="208"/>
      <c r="BE336" s="208"/>
      <c r="BF336" s="208"/>
      <c r="BG336" s="208"/>
      <c r="BH336" s="208"/>
      <c r="BI336" s="208"/>
      <c r="BJ336" s="208"/>
      <c r="BK336" s="208"/>
      <c r="BL336" s="209"/>
      <c r="BN336" s="982"/>
      <c r="BO336" s="983"/>
      <c r="BP336" s="983"/>
      <c r="BQ336" s="983"/>
      <c r="BR336" s="983"/>
      <c r="BS336" s="1074"/>
      <c r="BT336" s="1074"/>
      <c r="BU336" s="1074"/>
      <c r="BV336" s="1074"/>
      <c r="BW336" s="1074"/>
      <c r="BX336" s="1074"/>
      <c r="BY336" s="1074"/>
      <c r="BZ336" s="1074"/>
      <c r="CA336" s="1074"/>
      <c r="CB336" s="1074"/>
      <c r="CC336" s="1074"/>
      <c r="CD336" s="1074"/>
      <c r="CE336" s="1074"/>
      <c r="CF336" s="1075"/>
    </row>
    <row r="337" spans="1:84" ht="4.5" customHeight="1">
      <c r="A337" s="921"/>
      <c r="B337" s="921"/>
      <c r="C337" s="921"/>
      <c r="D337" s="29"/>
      <c r="E337" s="454"/>
      <c r="F337" s="455"/>
      <c r="G337" s="590"/>
      <c r="H337" s="590"/>
      <c r="I337" s="590"/>
      <c r="J337" s="195"/>
      <c r="K337" s="196"/>
      <c r="L337" s="196"/>
      <c r="M337" s="196"/>
      <c r="N337" s="196"/>
      <c r="O337" s="196"/>
      <c r="P337" s="196"/>
      <c r="Q337" s="196"/>
      <c r="R337" s="196"/>
      <c r="S337" s="196"/>
      <c r="T337" s="196"/>
      <c r="U337" s="196"/>
      <c r="V337" s="196"/>
      <c r="W337" s="196"/>
      <c r="X337" s="196"/>
      <c r="Y337" s="196"/>
      <c r="Z337" s="196"/>
      <c r="AA337" s="196"/>
      <c r="AB337" s="196"/>
      <c r="AC337" s="196"/>
      <c r="AD337" s="196"/>
      <c r="AE337" s="196"/>
      <c r="AF337" s="196"/>
      <c r="AG337" s="196"/>
      <c r="AH337" s="196"/>
      <c r="AI337" s="196"/>
      <c r="AJ337" s="197"/>
      <c r="AK337" s="304"/>
      <c r="AL337" s="304"/>
      <c r="AM337" s="304"/>
      <c r="AN337" s="203"/>
      <c r="AO337" s="204"/>
      <c r="AP337" s="204"/>
      <c r="AQ337" s="204"/>
      <c r="AR337" s="204"/>
      <c r="AS337" s="204"/>
      <c r="AT337" s="204"/>
      <c r="AU337" s="210"/>
      <c r="AV337" s="211"/>
      <c r="AW337" s="211"/>
      <c r="AX337" s="211"/>
      <c r="AY337" s="211"/>
      <c r="AZ337" s="211"/>
      <c r="BA337" s="211"/>
      <c r="BB337" s="211"/>
      <c r="BC337" s="211"/>
      <c r="BD337" s="211"/>
      <c r="BE337" s="211"/>
      <c r="BF337" s="211"/>
      <c r="BG337" s="211"/>
      <c r="BH337" s="211"/>
      <c r="BI337" s="211"/>
      <c r="BJ337" s="211"/>
      <c r="BK337" s="211"/>
      <c r="BL337" s="212"/>
      <c r="BN337" s="982"/>
      <c r="BO337" s="983"/>
      <c r="BP337" s="983"/>
      <c r="BQ337" s="983"/>
      <c r="BR337" s="983"/>
      <c r="BS337" s="1074"/>
      <c r="BT337" s="1074"/>
      <c r="BU337" s="1074"/>
      <c r="BV337" s="1074"/>
      <c r="BW337" s="1074"/>
      <c r="BX337" s="1074"/>
      <c r="BY337" s="1074"/>
      <c r="BZ337" s="1074"/>
      <c r="CA337" s="1074"/>
      <c r="CB337" s="1074"/>
      <c r="CC337" s="1074"/>
      <c r="CD337" s="1074"/>
      <c r="CE337" s="1074"/>
      <c r="CF337" s="1075"/>
    </row>
    <row r="338" spans="1:84" ht="4.5" customHeight="1">
      <c r="A338" s="921"/>
      <c r="B338" s="921"/>
      <c r="C338" s="921"/>
      <c r="D338" s="29"/>
      <c r="E338" s="454"/>
      <c r="F338" s="455"/>
      <c r="G338" s="590"/>
      <c r="H338" s="590"/>
      <c r="I338" s="590"/>
      <c r="J338" s="195"/>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c r="AG338" s="196"/>
      <c r="AH338" s="196"/>
      <c r="AI338" s="196"/>
      <c r="AJ338" s="197"/>
      <c r="AK338" s="304"/>
      <c r="AL338" s="304"/>
      <c r="AM338" s="304"/>
      <c r="AN338" s="203"/>
      <c r="AO338" s="204"/>
      <c r="AP338" s="204"/>
      <c r="AQ338" s="204"/>
      <c r="AR338" s="204"/>
      <c r="AS338" s="204"/>
      <c r="AT338" s="204"/>
      <c r="AU338" s="210"/>
      <c r="AV338" s="211"/>
      <c r="AW338" s="211"/>
      <c r="AX338" s="211"/>
      <c r="AY338" s="211"/>
      <c r="AZ338" s="211"/>
      <c r="BA338" s="211"/>
      <c r="BB338" s="211"/>
      <c r="BC338" s="211"/>
      <c r="BD338" s="211"/>
      <c r="BE338" s="211"/>
      <c r="BF338" s="211"/>
      <c r="BG338" s="211"/>
      <c r="BH338" s="211"/>
      <c r="BI338" s="211"/>
      <c r="BJ338" s="211"/>
      <c r="BK338" s="211"/>
      <c r="BL338" s="212"/>
      <c r="BN338" s="982"/>
      <c r="BO338" s="983"/>
      <c r="BP338" s="983"/>
      <c r="BQ338" s="983"/>
      <c r="BR338" s="983"/>
      <c r="BS338" s="1074"/>
      <c r="BT338" s="1074"/>
      <c r="BU338" s="1074"/>
      <c r="BV338" s="1074"/>
      <c r="BW338" s="1074"/>
      <c r="BX338" s="1074"/>
      <c r="BY338" s="1074"/>
      <c r="BZ338" s="1074"/>
      <c r="CA338" s="1074"/>
      <c r="CB338" s="1074"/>
      <c r="CC338" s="1074"/>
      <c r="CD338" s="1074"/>
      <c r="CE338" s="1074"/>
      <c r="CF338" s="1075"/>
    </row>
    <row r="339" spans="1:84" ht="4.5" customHeight="1" thickBot="1">
      <c r="A339" s="921"/>
      <c r="B339" s="921"/>
      <c r="C339" s="921"/>
      <c r="D339" s="29"/>
      <c r="E339" s="610"/>
      <c r="F339" s="611"/>
      <c r="G339" s="591"/>
      <c r="H339" s="591"/>
      <c r="I339" s="591"/>
      <c r="J339" s="198"/>
      <c r="K339" s="199"/>
      <c r="L339" s="199"/>
      <c r="M339" s="199"/>
      <c r="N339" s="199"/>
      <c r="O339" s="199"/>
      <c r="P339" s="199"/>
      <c r="Q339" s="199"/>
      <c r="R339" s="199"/>
      <c r="S339" s="199"/>
      <c r="T339" s="199"/>
      <c r="U339" s="199"/>
      <c r="V339" s="199"/>
      <c r="W339" s="199"/>
      <c r="X339" s="199"/>
      <c r="Y339" s="199"/>
      <c r="Z339" s="199"/>
      <c r="AA339" s="199"/>
      <c r="AB339" s="199"/>
      <c r="AC339" s="199"/>
      <c r="AD339" s="199"/>
      <c r="AE339" s="199"/>
      <c r="AF339" s="199"/>
      <c r="AG339" s="199"/>
      <c r="AH339" s="199"/>
      <c r="AI339" s="199"/>
      <c r="AJ339" s="200"/>
      <c r="AK339" s="304"/>
      <c r="AL339" s="304"/>
      <c r="AM339" s="304"/>
      <c r="AN339" s="205"/>
      <c r="AO339" s="206"/>
      <c r="AP339" s="206"/>
      <c r="AQ339" s="206"/>
      <c r="AR339" s="206"/>
      <c r="AS339" s="206"/>
      <c r="AT339" s="206"/>
      <c r="AU339" s="213"/>
      <c r="AV339" s="214"/>
      <c r="AW339" s="214"/>
      <c r="AX339" s="214"/>
      <c r="AY339" s="214"/>
      <c r="AZ339" s="214"/>
      <c r="BA339" s="214"/>
      <c r="BB339" s="214"/>
      <c r="BC339" s="214"/>
      <c r="BD339" s="214"/>
      <c r="BE339" s="214"/>
      <c r="BF339" s="214"/>
      <c r="BG339" s="214"/>
      <c r="BH339" s="214"/>
      <c r="BI339" s="214"/>
      <c r="BJ339" s="214"/>
      <c r="BK339" s="214"/>
      <c r="BL339" s="215"/>
      <c r="BN339" s="984"/>
      <c r="BO339" s="985"/>
      <c r="BP339" s="985"/>
      <c r="BQ339" s="985"/>
      <c r="BR339" s="985"/>
      <c r="BS339" s="1076"/>
      <c r="BT339" s="1076"/>
      <c r="BU339" s="1076"/>
      <c r="BV339" s="1076"/>
      <c r="BW339" s="1076"/>
      <c r="BX339" s="1076"/>
      <c r="BY339" s="1076"/>
      <c r="BZ339" s="1076"/>
      <c r="CA339" s="1076"/>
      <c r="CB339" s="1076"/>
      <c r="CC339" s="1076"/>
      <c r="CD339" s="1076"/>
      <c r="CE339" s="1076"/>
      <c r="CF339" s="1077"/>
    </row>
    <row r="340" spans="1:84" ht="4.5" customHeight="1">
      <c r="A340" s="921"/>
      <c r="B340" s="921"/>
      <c r="C340" s="921"/>
      <c r="D340" s="29"/>
      <c r="J340" s="1069" t="s">
        <v>709</v>
      </c>
      <c r="K340" s="966"/>
      <c r="L340" s="966"/>
      <c r="M340" s="966"/>
      <c r="N340" s="966"/>
      <c r="O340" s="966"/>
      <c r="P340" s="966"/>
      <c r="Q340" s="966"/>
      <c r="R340" s="966"/>
      <c r="S340" s="966"/>
      <c r="T340" s="966"/>
      <c r="U340" s="966"/>
      <c r="V340" s="966"/>
      <c r="W340" s="966"/>
      <c r="X340" s="966"/>
      <c r="Y340" s="966"/>
      <c r="Z340" s="966"/>
      <c r="AA340" s="966"/>
      <c r="AB340" s="966"/>
      <c r="AC340" s="966"/>
      <c r="AD340" s="966"/>
      <c r="AE340" s="966"/>
      <c r="AF340" s="966"/>
      <c r="AG340" s="966"/>
      <c r="AH340" s="966"/>
      <c r="AI340" s="966"/>
      <c r="AJ340" s="966"/>
      <c r="AK340" s="966"/>
      <c r="AL340" s="966"/>
      <c r="AM340" s="966"/>
      <c r="AN340" s="966"/>
      <c r="AO340" s="201" t="str">
        <f>IF(データ!$B$343&lt;&gt;"","有り",IF(データ!$B$344&lt;&gt;"","無し",""))</f>
        <v/>
      </c>
      <c r="AP340" s="202"/>
      <c r="AQ340" s="202"/>
      <c r="AR340" s="202"/>
      <c r="AS340" s="202"/>
      <c r="AT340" s="202"/>
      <c r="AU340" s="202"/>
      <c r="AV340" s="302"/>
      <c r="AW340" s="1043" t="s">
        <v>69</v>
      </c>
      <c r="AX340" s="1044"/>
      <c r="AY340" s="1044"/>
      <c r="AZ340" s="1044"/>
      <c r="BA340" s="1044"/>
      <c r="BB340" s="1044"/>
      <c r="BC340" s="1045"/>
      <c r="BD340" s="202" t="str">
        <f>IF(データ!$B$342&lt;&gt;"",IF(データ!$B$342&lt;&gt;"0",データ!$B$342,""),"")</f>
        <v/>
      </c>
      <c r="BE340" s="202"/>
      <c r="BF340" s="202"/>
      <c r="BG340" s="202"/>
      <c r="BH340" s="202"/>
      <c r="BI340" s="202"/>
      <c r="BJ340" s="202"/>
      <c r="BK340" s="202"/>
      <c r="BL340" s="986"/>
    </row>
    <row r="341" spans="1:84" ht="4.5" customHeight="1">
      <c r="B341" s="21"/>
      <c r="C341" s="29"/>
      <c r="D341" s="29"/>
      <c r="J341" s="1070"/>
      <c r="K341" s="969"/>
      <c r="L341" s="969"/>
      <c r="M341" s="969"/>
      <c r="N341" s="969"/>
      <c r="O341" s="969"/>
      <c r="P341" s="969"/>
      <c r="Q341" s="969"/>
      <c r="R341" s="969"/>
      <c r="S341" s="969"/>
      <c r="T341" s="969"/>
      <c r="U341" s="969"/>
      <c r="V341" s="969"/>
      <c r="W341" s="969"/>
      <c r="X341" s="969"/>
      <c r="Y341" s="969"/>
      <c r="Z341" s="969"/>
      <c r="AA341" s="969"/>
      <c r="AB341" s="969"/>
      <c r="AC341" s="969"/>
      <c r="AD341" s="969"/>
      <c r="AE341" s="969"/>
      <c r="AF341" s="969"/>
      <c r="AG341" s="969"/>
      <c r="AH341" s="969"/>
      <c r="AI341" s="969"/>
      <c r="AJ341" s="969"/>
      <c r="AK341" s="969"/>
      <c r="AL341" s="969"/>
      <c r="AM341" s="969"/>
      <c r="AN341" s="969"/>
      <c r="AO341" s="203"/>
      <c r="AP341" s="204"/>
      <c r="AQ341" s="204"/>
      <c r="AR341" s="204"/>
      <c r="AS341" s="204"/>
      <c r="AT341" s="204"/>
      <c r="AU341" s="204"/>
      <c r="AV341" s="297"/>
      <c r="AW341" s="1046"/>
      <c r="AX341" s="342"/>
      <c r="AY341" s="342"/>
      <c r="AZ341" s="342"/>
      <c r="BA341" s="342"/>
      <c r="BB341" s="342"/>
      <c r="BC341" s="1047"/>
      <c r="BD341" s="204"/>
      <c r="BE341" s="204"/>
      <c r="BF341" s="204"/>
      <c r="BG341" s="204"/>
      <c r="BH341" s="204"/>
      <c r="BI341" s="204"/>
      <c r="BJ341" s="204"/>
      <c r="BK341" s="204"/>
      <c r="BL341" s="987"/>
    </row>
    <row r="342" spans="1:84" ht="4.5" customHeight="1">
      <c r="B342" s="21"/>
      <c r="C342" s="29"/>
      <c r="D342" s="29"/>
      <c r="J342" s="1070"/>
      <c r="K342" s="969"/>
      <c r="L342" s="969"/>
      <c r="M342" s="969"/>
      <c r="N342" s="969"/>
      <c r="O342" s="969"/>
      <c r="P342" s="969"/>
      <c r="Q342" s="969"/>
      <c r="R342" s="969"/>
      <c r="S342" s="969"/>
      <c r="T342" s="969"/>
      <c r="U342" s="969"/>
      <c r="V342" s="969"/>
      <c r="W342" s="969"/>
      <c r="X342" s="969"/>
      <c r="Y342" s="969"/>
      <c r="Z342" s="969"/>
      <c r="AA342" s="969"/>
      <c r="AB342" s="969"/>
      <c r="AC342" s="969"/>
      <c r="AD342" s="969"/>
      <c r="AE342" s="969"/>
      <c r="AF342" s="969"/>
      <c r="AG342" s="969"/>
      <c r="AH342" s="969"/>
      <c r="AI342" s="969"/>
      <c r="AJ342" s="969"/>
      <c r="AK342" s="969"/>
      <c r="AL342" s="969"/>
      <c r="AM342" s="969"/>
      <c r="AN342" s="969"/>
      <c r="AO342" s="203"/>
      <c r="AP342" s="204"/>
      <c r="AQ342" s="204"/>
      <c r="AR342" s="204"/>
      <c r="AS342" s="204"/>
      <c r="AT342" s="204"/>
      <c r="AU342" s="204"/>
      <c r="AV342" s="297"/>
      <c r="AW342" s="1046"/>
      <c r="AX342" s="342"/>
      <c r="AY342" s="342"/>
      <c r="AZ342" s="342"/>
      <c r="BA342" s="342"/>
      <c r="BB342" s="342"/>
      <c r="BC342" s="1047"/>
      <c r="BD342" s="204"/>
      <c r="BE342" s="204"/>
      <c r="BF342" s="204"/>
      <c r="BG342" s="204"/>
      <c r="BH342" s="204"/>
      <c r="BI342" s="204"/>
      <c r="BJ342" s="204"/>
      <c r="BK342" s="204"/>
      <c r="BL342" s="987"/>
    </row>
    <row r="343" spans="1:84" ht="4.5" customHeight="1" thickBot="1">
      <c r="B343" s="21"/>
      <c r="C343" s="16"/>
      <c r="D343" s="31"/>
      <c r="J343" s="1071"/>
      <c r="K343" s="1010"/>
      <c r="L343" s="1010"/>
      <c r="M343" s="1010"/>
      <c r="N343" s="1010"/>
      <c r="O343" s="1010"/>
      <c r="P343" s="1010"/>
      <c r="Q343" s="1010"/>
      <c r="R343" s="1010"/>
      <c r="S343" s="1010"/>
      <c r="T343" s="1010"/>
      <c r="U343" s="1010"/>
      <c r="V343" s="1010"/>
      <c r="W343" s="1010"/>
      <c r="X343" s="1010"/>
      <c r="Y343" s="1010"/>
      <c r="Z343" s="1010"/>
      <c r="AA343" s="1010"/>
      <c r="AB343" s="1010"/>
      <c r="AC343" s="1010"/>
      <c r="AD343" s="1010"/>
      <c r="AE343" s="1010"/>
      <c r="AF343" s="1010"/>
      <c r="AG343" s="1010"/>
      <c r="AH343" s="1010"/>
      <c r="AI343" s="1010"/>
      <c r="AJ343" s="1010"/>
      <c r="AK343" s="1010"/>
      <c r="AL343" s="1010"/>
      <c r="AM343" s="1010"/>
      <c r="AN343" s="1010"/>
      <c r="AO343" s="1067"/>
      <c r="AP343" s="458"/>
      <c r="AQ343" s="458"/>
      <c r="AR343" s="458"/>
      <c r="AS343" s="458"/>
      <c r="AT343" s="458"/>
      <c r="AU343" s="458"/>
      <c r="AV343" s="1068"/>
      <c r="AW343" s="1048"/>
      <c r="AX343" s="1049"/>
      <c r="AY343" s="1049"/>
      <c r="AZ343" s="1049"/>
      <c r="BA343" s="1049"/>
      <c r="BB343" s="1049"/>
      <c r="BC343" s="1050"/>
      <c r="BD343" s="458"/>
      <c r="BE343" s="458"/>
      <c r="BF343" s="458"/>
      <c r="BG343" s="458"/>
      <c r="BH343" s="458"/>
      <c r="BI343" s="458"/>
      <c r="BJ343" s="458"/>
      <c r="BK343" s="458"/>
      <c r="BL343" s="988"/>
    </row>
    <row r="344" spans="1:84" ht="5.25" customHeight="1">
      <c r="B344" s="21"/>
      <c r="C344" s="16"/>
      <c r="D344" s="31"/>
    </row>
    <row r="345" spans="1:84" ht="5.25" customHeight="1">
      <c r="B345" s="21"/>
      <c r="C345" s="21"/>
      <c r="E345" s="1018" t="s">
        <v>496</v>
      </c>
      <c r="F345" s="1018"/>
      <c r="G345" s="1018"/>
      <c r="H345" s="1018"/>
      <c r="I345" s="1018"/>
      <c r="J345" s="1018"/>
      <c r="K345" s="1018"/>
      <c r="L345" s="1018"/>
      <c r="M345" s="1018"/>
      <c r="N345" s="1018"/>
      <c r="O345" s="1018"/>
      <c r="P345" s="1018"/>
      <c r="Q345" s="1018"/>
      <c r="R345" s="1018"/>
      <c r="S345" s="1018"/>
      <c r="T345" s="1018"/>
      <c r="U345" s="1018"/>
      <c r="V345" s="1018"/>
      <c r="W345" s="1018"/>
      <c r="X345" s="1018"/>
      <c r="Y345" s="1018"/>
      <c r="Z345" s="1018"/>
      <c r="AA345" s="1018"/>
      <c r="AB345" s="1018"/>
      <c r="AC345" s="1018"/>
      <c r="AD345" s="1018"/>
      <c r="AE345" s="1018"/>
      <c r="AF345" s="1018"/>
      <c r="AG345" s="1018"/>
      <c r="AH345" s="1018"/>
      <c r="BF345" s="394" t="s">
        <v>707</v>
      </c>
      <c r="BG345" s="394"/>
      <c r="BH345" s="394"/>
      <c r="BI345" s="394"/>
      <c r="BJ345" s="394"/>
      <c r="BK345" s="394"/>
      <c r="BL345" s="394"/>
      <c r="BM345" s="394"/>
      <c r="BN345" s="394"/>
      <c r="BO345" s="394"/>
      <c r="BP345" s="394"/>
      <c r="BQ345" s="394"/>
      <c r="BR345" s="394"/>
      <c r="BS345" s="394"/>
      <c r="BT345" s="394"/>
      <c r="BU345" s="394"/>
      <c r="BV345" s="394"/>
      <c r="BW345" s="394"/>
      <c r="BX345" s="394"/>
      <c r="BY345" s="394"/>
      <c r="BZ345" s="394"/>
      <c r="CA345" s="394"/>
      <c r="CB345" s="394"/>
      <c r="CC345" s="16"/>
      <c r="CD345" s="16"/>
      <c r="CE345" s="13"/>
      <c r="CF345" s="13"/>
    </row>
    <row r="346" spans="1:84" ht="5.25" customHeight="1">
      <c r="B346" s="21"/>
      <c r="C346" s="21"/>
      <c r="E346" s="1018"/>
      <c r="F346" s="1018"/>
      <c r="G346" s="1018"/>
      <c r="H346" s="1018"/>
      <c r="I346" s="1018"/>
      <c r="J346" s="1018"/>
      <c r="K346" s="1018"/>
      <c r="L346" s="1018"/>
      <c r="M346" s="1018"/>
      <c r="N346" s="1018"/>
      <c r="O346" s="1018"/>
      <c r="P346" s="1018"/>
      <c r="Q346" s="1018"/>
      <c r="R346" s="1018"/>
      <c r="S346" s="1018"/>
      <c r="T346" s="1018"/>
      <c r="U346" s="1018"/>
      <c r="V346" s="1018"/>
      <c r="W346" s="1018"/>
      <c r="X346" s="1018"/>
      <c r="Y346" s="1018"/>
      <c r="Z346" s="1018"/>
      <c r="AA346" s="1018"/>
      <c r="AB346" s="1018"/>
      <c r="AC346" s="1018"/>
      <c r="AD346" s="1018"/>
      <c r="AE346" s="1018"/>
      <c r="AF346" s="1018"/>
      <c r="AG346" s="1018"/>
      <c r="AH346" s="1018"/>
      <c r="BF346" s="394"/>
      <c r="BG346" s="394"/>
      <c r="BH346" s="394"/>
      <c r="BI346" s="394"/>
      <c r="BJ346" s="394"/>
      <c r="BK346" s="394"/>
      <c r="BL346" s="394"/>
      <c r="BM346" s="394"/>
      <c r="BN346" s="394"/>
      <c r="BO346" s="394"/>
      <c r="BP346" s="394"/>
      <c r="BQ346" s="394"/>
      <c r="BR346" s="394"/>
      <c r="BS346" s="394"/>
      <c r="BT346" s="394"/>
      <c r="BU346" s="394"/>
      <c r="BV346" s="394"/>
      <c r="BW346" s="394"/>
      <c r="BX346" s="394"/>
      <c r="BY346" s="394"/>
      <c r="BZ346" s="394"/>
      <c r="CA346" s="394"/>
      <c r="CB346" s="394"/>
      <c r="CC346" s="16"/>
      <c r="CD346" s="16"/>
      <c r="CE346" s="13"/>
      <c r="CF346" s="13"/>
    </row>
    <row r="347" spans="1:84" ht="5.25" customHeight="1" thickBot="1">
      <c r="B347" s="21"/>
      <c r="C347" s="21"/>
      <c r="E347" s="394"/>
      <c r="F347" s="394"/>
      <c r="G347" s="394"/>
      <c r="H347" s="394"/>
      <c r="I347" s="394"/>
      <c r="J347" s="394"/>
      <c r="K347" s="394"/>
      <c r="L347" s="394"/>
      <c r="M347" s="394"/>
      <c r="N347" s="394"/>
      <c r="O347" s="394"/>
      <c r="P347" s="394"/>
      <c r="Q347" s="394"/>
      <c r="R347" s="394"/>
      <c r="S347" s="394"/>
      <c r="T347" s="394"/>
      <c r="U347" s="394"/>
      <c r="V347" s="394"/>
      <c r="W347" s="394"/>
      <c r="X347" s="394"/>
      <c r="Y347" s="394"/>
      <c r="Z347" s="394"/>
      <c r="AA347" s="394"/>
      <c r="AB347" s="394"/>
      <c r="AC347" s="394"/>
      <c r="AD347" s="394"/>
      <c r="AE347" s="394"/>
      <c r="AF347" s="394"/>
      <c r="AG347" s="394"/>
      <c r="AH347" s="394"/>
      <c r="BF347" s="394"/>
      <c r="BG347" s="394"/>
      <c r="BH347" s="394"/>
      <c r="BI347" s="394"/>
      <c r="BJ347" s="394"/>
      <c r="BK347" s="394"/>
      <c r="BL347" s="394"/>
      <c r="BM347" s="394"/>
      <c r="BN347" s="394"/>
      <c r="BO347" s="394"/>
      <c r="BP347" s="394"/>
      <c r="BQ347" s="394"/>
      <c r="BR347" s="394"/>
      <c r="BS347" s="394"/>
      <c r="BT347" s="394"/>
      <c r="BU347" s="394"/>
      <c r="BV347" s="394"/>
      <c r="BW347" s="394"/>
      <c r="BX347" s="394"/>
      <c r="BY347" s="394"/>
      <c r="BZ347" s="394"/>
      <c r="CA347" s="394"/>
      <c r="CB347" s="394"/>
      <c r="CC347" s="21"/>
      <c r="CD347" s="16"/>
      <c r="CE347" s="13"/>
      <c r="CF347" s="13"/>
    </row>
    <row r="348" spans="1:84" ht="5.25" customHeight="1">
      <c r="B348" s="21"/>
      <c r="C348" s="21"/>
      <c r="E348" s="564">
        <v>1</v>
      </c>
      <c r="F348" s="565"/>
      <c r="G348" s="328" t="s">
        <v>688</v>
      </c>
      <c r="H348" s="329"/>
      <c r="I348" s="329"/>
      <c r="J348" s="569"/>
      <c r="K348" s="569"/>
      <c r="L348" s="569"/>
      <c r="M348" s="569"/>
      <c r="N348" s="569"/>
      <c r="O348" s="569"/>
      <c r="P348" s="569"/>
      <c r="Q348" s="569"/>
      <c r="R348" s="569"/>
      <c r="S348" s="569"/>
      <c r="T348" s="569"/>
      <c r="U348" s="569"/>
      <c r="V348" s="569"/>
      <c r="W348" s="328" t="s">
        <v>684</v>
      </c>
      <c r="X348" s="329"/>
      <c r="Y348" s="329"/>
      <c r="Z348" s="569"/>
      <c r="AA348" s="569"/>
      <c r="AB348" s="569"/>
      <c r="AC348" s="569"/>
      <c r="AD348" s="569"/>
      <c r="AE348" s="569"/>
      <c r="AF348" s="569"/>
      <c r="AG348" s="569"/>
      <c r="AH348" s="569"/>
      <c r="AI348" s="569"/>
      <c r="AJ348" s="569"/>
      <c r="AK348" s="569"/>
      <c r="AL348" s="569"/>
      <c r="AM348" s="569"/>
      <c r="AN348" s="569"/>
      <c r="AO348" s="569"/>
      <c r="AP348" s="569"/>
      <c r="AQ348" s="569"/>
      <c r="AR348" s="569"/>
      <c r="AS348" s="569"/>
      <c r="AT348" s="569"/>
      <c r="AU348" s="569"/>
      <c r="AV348" s="569"/>
      <c r="AW348" s="569"/>
      <c r="AX348" s="569"/>
      <c r="AY348" s="569"/>
      <c r="AZ348" s="569"/>
      <c r="BA348" s="569"/>
      <c r="BB348" s="569"/>
      <c r="BC348" s="569"/>
      <c r="BD348" s="572"/>
      <c r="BF348" s="948" t="s">
        <v>65</v>
      </c>
      <c r="BG348" s="949"/>
      <c r="BH348" s="949"/>
      <c r="BI348" s="949"/>
      <c r="BJ348" s="949"/>
      <c r="BK348" s="949"/>
      <c r="BL348" s="949"/>
      <c r="BM348" s="949"/>
      <c r="BN348" s="949"/>
      <c r="BO348" s="949"/>
      <c r="BP348" s="949"/>
      <c r="BQ348" s="949"/>
      <c r="BR348" s="949"/>
      <c r="BS348" s="949"/>
      <c r="BT348" s="950"/>
      <c r="BU348" s="954" t="str">
        <f>IF(データ!$B$363&lt;&gt;"",IF(データ!$B$363&lt;&gt;"0",データ!$B$363,""),"")</f>
        <v/>
      </c>
      <c r="BV348" s="955"/>
      <c r="BW348" s="955"/>
      <c r="BX348" s="955"/>
      <c r="BY348" s="955"/>
      <c r="BZ348" s="955"/>
      <c r="CA348" s="955"/>
      <c r="CB348" s="955"/>
      <c r="CC348" s="955"/>
      <c r="CD348" s="955"/>
      <c r="CE348" s="955"/>
      <c r="CF348" s="1118" t="s">
        <v>95</v>
      </c>
    </row>
    <row r="349" spans="1:84" ht="5.25" customHeight="1">
      <c r="B349" s="21"/>
      <c r="C349" s="21"/>
      <c r="E349" s="566"/>
      <c r="F349" s="567"/>
      <c r="G349" s="330"/>
      <c r="H349" s="330"/>
      <c r="I349" s="330"/>
      <c r="J349" s="570"/>
      <c r="K349" s="570"/>
      <c r="L349" s="570"/>
      <c r="M349" s="570"/>
      <c r="N349" s="570"/>
      <c r="O349" s="570"/>
      <c r="P349" s="570"/>
      <c r="Q349" s="570"/>
      <c r="R349" s="570"/>
      <c r="S349" s="570"/>
      <c r="T349" s="570"/>
      <c r="U349" s="570"/>
      <c r="V349" s="570"/>
      <c r="W349" s="330"/>
      <c r="X349" s="330"/>
      <c r="Y349" s="330"/>
      <c r="Z349" s="570"/>
      <c r="AA349" s="570"/>
      <c r="AB349" s="570"/>
      <c r="AC349" s="570"/>
      <c r="AD349" s="570"/>
      <c r="AE349" s="570"/>
      <c r="AF349" s="570"/>
      <c r="AG349" s="570"/>
      <c r="AH349" s="570"/>
      <c r="AI349" s="570"/>
      <c r="AJ349" s="570"/>
      <c r="AK349" s="570"/>
      <c r="AL349" s="570"/>
      <c r="AM349" s="570"/>
      <c r="AN349" s="570"/>
      <c r="AO349" s="570"/>
      <c r="AP349" s="570"/>
      <c r="AQ349" s="570"/>
      <c r="AR349" s="570"/>
      <c r="AS349" s="570"/>
      <c r="AT349" s="570"/>
      <c r="AU349" s="570"/>
      <c r="AV349" s="570"/>
      <c r="AW349" s="570"/>
      <c r="AX349" s="570"/>
      <c r="AY349" s="570"/>
      <c r="AZ349" s="570"/>
      <c r="BA349" s="570"/>
      <c r="BB349" s="570"/>
      <c r="BC349" s="570"/>
      <c r="BD349" s="573"/>
      <c r="BF349" s="951"/>
      <c r="BG349" s="952"/>
      <c r="BH349" s="952"/>
      <c r="BI349" s="952"/>
      <c r="BJ349" s="952"/>
      <c r="BK349" s="952"/>
      <c r="BL349" s="952"/>
      <c r="BM349" s="952"/>
      <c r="BN349" s="952"/>
      <c r="BO349" s="952"/>
      <c r="BP349" s="952"/>
      <c r="BQ349" s="952"/>
      <c r="BR349" s="952"/>
      <c r="BS349" s="952"/>
      <c r="BT349" s="953"/>
      <c r="BU349" s="356"/>
      <c r="BV349" s="314"/>
      <c r="BW349" s="314"/>
      <c r="BX349" s="314"/>
      <c r="BY349" s="314"/>
      <c r="BZ349" s="314"/>
      <c r="CA349" s="314"/>
      <c r="CB349" s="314"/>
      <c r="CC349" s="314"/>
      <c r="CD349" s="314"/>
      <c r="CE349" s="314"/>
      <c r="CF349" s="173"/>
    </row>
    <row r="350" spans="1:84" ht="5.25" customHeight="1">
      <c r="B350" s="21"/>
      <c r="C350" s="21"/>
      <c r="E350" s="566"/>
      <c r="F350" s="567"/>
      <c r="G350" s="330"/>
      <c r="H350" s="330"/>
      <c r="I350" s="330"/>
      <c r="J350" s="570"/>
      <c r="K350" s="570"/>
      <c r="L350" s="570"/>
      <c r="M350" s="570"/>
      <c r="N350" s="570"/>
      <c r="O350" s="570"/>
      <c r="P350" s="570"/>
      <c r="Q350" s="570"/>
      <c r="R350" s="570"/>
      <c r="S350" s="570"/>
      <c r="T350" s="570"/>
      <c r="U350" s="570"/>
      <c r="V350" s="570"/>
      <c r="W350" s="330"/>
      <c r="X350" s="330"/>
      <c r="Y350" s="330"/>
      <c r="Z350" s="570"/>
      <c r="AA350" s="570"/>
      <c r="AB350" s="570"/>
      <c r="AC350" s="570"/>
      <c r="AD350" s="570"/>
      <c r="AE350" s="570"/>
      <c r="AF350" s="570"/>
      <c r="AG350" s="570"/>
      <c r="AH350" s="570"/>
      <c r="AI350" s="570"/>
      <c r="AJ350" s="570"/>
      <c r="AK350" s="570"/>
      <c r="AL350" s="570"/>
      <c r="AM350" s="570"/>
      <c r="AN350" s="570"/>
      <c r="AO350" s="570"/>
      <c r="AP350" s="570"/>
      <c r="AQ350" s="570"/>
      <c r="AR350" s="570"/>
      <c r="AS350" s="570"/>
      <c r="AT350" s="570"/>
      <c r="AU350" s="570"/>
      <c r="AV350" s="570"/>
      <c r="AW350" s="570"/>
      <c r="AX350" s="570"/>
      <c r="AY350" s="570"/>
      <c r="AZ350" s="570"/>
      <c r="BA350" s="570"/>
      <c r="BB350" s="570"/>
      <c r="BC350" s="570"/>
      <c r="BD350" s="573"/>
      <c r="BF350" s="951"/>
      <c r="BG350" s="952"/>
      <c r="BH350" s="952"/>
      <c r="BI350" s="952"/>
      <c r="BJ350" s="952"/>
      <c r="BK350" s="952"/>
      <c r="BL350" s="952"/>
      <c r="BM350" s="952"/>
      <c r="BN350" s="952"/>
      <c r="BO350" s="952"/>
      <c r="BP350" s="952"/>
      <c r="BQ350" s="952"/>
      <c r="BR350" s="952"/>
      <c r="BS350" s="952"/>
      <c r="BT350" s="953"/>
      <c r="BU350" s="357"/>
      <c r="BV350" s="358"/>
      <c r="BW350" s="358"/>
      <c r="BX350" s="358"/>
      <c r="BY350" s="358"/>
      <c r="BZ350" s="358"/>
      <c r="CA350" s="358"/>
      <c r="CB350" s="358"/>
      <c r="CC350" s="358"/>
      <c r="CD350" s="358"/>
      <c r="CE350" s="358"/>
      <c r="CF350" s="173"/>
    </row>
    <row r="351" spans="1:84" ht="5.25" customHeight="1">
      <c r="B351" s="21"/>
      <c r="C351" s="21"/>
      <c r="E351" s="566"/>
      <c r="F351" s="567"/>
      <c r="G351" s="568" t="s">
        <v>689</v>
      </c>
      <c r="H351" s="568"/>
      <c r="I351" s="568"/>
      <c r="J351" s="576" t="str">
        <f>IF(データ!$B$347&lt;&gt;"",データ!$B$347,"")</f>
        <v/>
      </c>
      <c r="K351" s="576"/>
      <c r="L351" s="576"/>
      <c r="M351" s="576"/>
      <c r="N351" s="576"/>
      <c r="O351" s="576"/>
      <c r="P351" s="576"/>
      <c r="Q351" s="576"/>
      <c r="R351" s="576"/>
      <c r="S351" s="576"/>
      <c r="T351" s="576"/>
      <c r="U351" s="576"/>
      <c r="V351" s="576"/>
      <c r="W351" s="571" t="s">
        <v>706</v>
      </c>
      <c r="X351" s="568"/>
      <c r="Y351" s="568"/>
      <c r="Z351" s="576" t="str">
        <f>IF(データ!$D$347&lt;&gt;"",データ!$D$347,"")</f>
        <v/>
      </c>
      <c r="AA351" s="576"/>
      <c r="AB351" s="576"/>
      <c r="AC351" s="576"/>
      <c r="AD351" s="576"/>
      <c r="AE351" s="576"/>
      <c r="AF351" s="576"/>
      <c r="AG351" s="576"/>
      <c r="AH351" s="576"/>
      <c r="AI351" s="576"/>
      <c r="AJ351" s="576"/>
      <c r="AK351" s="576"/>
      <c r="AL351" s="576"/>
      <c r="AM351" s="576"/>
      <c r="AN351" s="576"/>
      <c r="AO351" s="576"/>
      <c r="AP351" s="576"/>
      <c r="AQ351" s="576"/>
      <c r="AR351" s="576"/>
      <c r="AS351" s="576"/>
      <c r="AT351" s="576"/>
      <c r="AU351" s="576"/>
      <c r="AV351" s="576"/>
      <c r="AW351" s="576"/>
      <c r="AX351" s="576"/>
      <c r="AY351" s="576"/>
      <c r="AZ351" s="576"/>
      <c r="BA351" s="576"/>
      <c r="BB351" s="576"/>
      <c r="BC351" s="576"/>
      <c r="BD351" s="577"/>
      <c r="BF351" s="1058" t="s">
        <v>728</v>
      </c>
      <c r="BG351" s="1059"/>
      <c r="BH351" s="1059"/>
      <c r="BI351" s="1059"/>
      <c r="BJ351" s="1059"/>
      <c r="BK351" s="1059"/>
      <c r="BL351" s="1059"/>
      <c r="BM351" s="1059"/>
      <c r="BN351" s="1059"/>
      <c r="BO351" s="1059"/>
      <c r="BP351" s="1059"/>
      <c r="BQ351" s="1059"/>
      <c r="BR351" s="1059"/>
      <c r="BS351" s="1059"/>
      <c r="BT351" s="1060"/>
      <c r="BU351" s="354" t="str">
        <f>IF(データ!$C$363&lt;&gt;"",IF(データ!$C$363&lt;&gt;"0",データ!$C$363,""),"")</f>
        <v/>
      </c>
      <c r="BV351" s="355"/>
      <c r="BW351" s="355"/>
      <c r="BX351" s="355"/>
      <c r="BY351" s="355"/>
      <c r="BZ351" s="355"/>
      <c r="CA351" s="355"/>
      <c r="CB351" s="355"/>
      <c r="CC351" s="355"/>
      <c r="CD351" s="355"/>
      <c r="CE351" s="355"/>
      <c r="CF351" s="606"/>
    </row>
    <row r="352" spans="1:84" ht="5.25" customHeight="1">
      <c r="B352" s="21"/>
      <c r="C352" s="21"/>
      <c r="E352" s="566"/>
      <c r="F352" s="567"/>
      <c r="G352" s="568"/>
      <c r="H352" s="568"/>
      <c r="I352" s="568"/>
      <c r="J352" s="576"/>
      <c r="K352" s="576"/>
      <c r="L352" s="576"/>
      <c r="M352" s="576"/>
      <c r="N352" s="576"/>
      <c r="O352" s="576"/>
      <c r="P352" s="576"/>
      <c r="Q352" s="576"/>
      <c r="R352" s="576"/>
      <c r="S352" s="576"/>
      <c r="T352" s="576"/>
      <c r="U352" s="576"/>
      <c r="V352" s="576"/>
      <c r="W352" s="568"/>
      <c r="X352" s="568"/>
      <c r="Y352" s="568"/>
      <c r="Z352" s="576"/>
      <c r="AA352" s="576"/>
      <c r="AB352" s="576"/>
      <c r="AC352" s="576"/>
      <c r="AD352" s="576"/>
      <c r="AE352" s="576"/>
      <c r="AF352" s="576"/>
      <c r="AG352" s="576"/>
      <c r="AH352" s="576"/>
      <c r="AI352" s="576"/>
      <c r="AJ352" s="576"/>
      <c r="AK352" s="576"/>
      <c r="AL352" s="576"/>
      <c r="AM352" s="576"/>
      <c r="AN352" s="576"/>
      <c r="AO352" s="576"/>
      <c r="AP352" s="576"/>
      <c r="AQ352" s="576"/>
      <c r="AR352" s="576"/>
      <c r="AS352" s="576"/>
      <c r="AT352" s="576"/>
      <c r="AU352" s="576"/>
      <c r="AV352" s="576"/>
      <c r="AW352" s="576"/>
      <c r="AX352" s="576"/>
      <c r="AY352" s="576"/>
      <c r="AZ352" s="576"/>
      <c r="BA352" s="576"/>
      <c r="BB352" s="576"/>
      <c r="BC352" s="576"/>
      <c r="BD352" s="577"/>
      <c r="BF352" s="1061"/>
      <c r="BG352" s="1062"/>
      <c r="BH352" s="1062"/>
      <c r="BI352" s="1062"/>
      <c r="BJ352" s="1062"/>
      <c r="BK352" s="1062"/>
      <c r="BL352" s="1062"/>
      <c r="BM352" s="1062"/>
      <c r="BN352" s="1062"/>
      <c r="BO352" s="1062"/>
      <c r="BP352" s="1062"/>
      <c r="BQ352" s="1062"/>
      <c r="BR352" s="1062"/>
      <c r="BS352" s="1062"/>
      <c r="BT352" s="1063"/>
      <c r="BU352" s="356"/>
      <c r="BV352" s="314"/>
      <c r="BW352" s="314"/>
      <c r="BX352" s="314"/>
      <c r="BY352" s="314"/>
      <c r="BZ352" s="314"/>
      <c r="CA352" s="314"/>
      <c r="CB352" s="314"/>
      <c r="CC352" s="314"/>
      <c r="CD352" s="314"/>
      <c r="CE352" s="314"/>
      <c r="CF352" s="607"/>
    </row>
    <row r="353" spans="2:84" ht="5.25" customHeight="1">
      <c r="B353" s="21"/>
      <c r="C353" s="21"/>
      <c r="E353" s="566"/>
      <c r="F353" s="567"/>
      <c r="G353" s="568"/>
      <c r="H353" s="568"/>
      <c r="I353" s="568"/>
      <c r="J353" s="576"/>
      <c r="K353" s="576"/>
      <c r="L353" s="576"/>
      <c r="M353" s="576"/>
      <c r="N353" s="576"/>
      <c r="O353" s="576"/>
      <c r="P353" s="576"/>
      <c r="Q353" s="576"/>
      <c r="R353" s="576"/>
      <c r="S353" s="576"/>
      <c r="T353" s="576"/>
      <c r="U353" s="576"/>
      <c r="V353" s="576"/>
      <c r="W353" s="568"/>
      <c r="X353" s="568"/>
      <c r="Y353" s="568"/>
      <c r="Z353" s="576"/>
      <c r="AA353" s="576"/>
      <c r="AB353" s="576"/>
      <c r="AC353" s="576"/>
      <c r="AD353" s="576"/>
      <c r="AE353" s="576"/>
      <c r="AF353" s="576"/>
      <c r="AG353" s="576"/>
      <c r="AH353" s="576"/>
      <c r="AI353" s="576"/>
      <c r="AJ353" s="576"/>
      <c r="AK353" s="576"/>
      <c r="AL353" s="576"/>
      <c r="AM353" s="576"/>
      <c r="AN353" s="576"/>
      <c r="AO353" s="576"/>
      <c r="AP353" s="576"/>
      <c r="AQ353" s="576"/>
      <c r="AR353" s="576"/>
      <c r="AS353" s="576"/>
      <c r="AT353" s="576"/>
      <c r="AU353" s="576"/>
      <c r="AV353" s="576"/>
      <c r="AW353" s="576"/>
      <c r="AX353" s="576"/>
      <c r="AY353" s="576"/>
      <c r="AZ353" s="576"/>
      <c r="BA353" s="576"/>
      <c r="BB353" s="576"/>
      <c r="BC353" s="576"/>
      <c r="BD353" s="577"/>
      <c r="BF353" s="1064"/>
      <c r="BG353" s="1065"/>
      <c r="BH353" s="1065"/>
      <c r="BI353" s="1065"/>
      <c r="BJ353" s="1065"/>
      <c r="BK353" s="1065"/>
      <c r="BL353" s="1065"/>
      <c r="BM353" s="1065"/>
      <c r="BN353" s="1065"/>
      <c r="BO353" s="1065"/>
      <c r="BP353" s="1065"/>
      <c r="BQ353" s="1065"/>
      <c r="BR353" s="1065"/>
      <c r="BS353" s="1065"/>
      <c r="BT353" s="1066"/>
      <c r="BU353" s="357"/>
      <c r="BV353" s="358"/>
      <c r="BW353" s="358"/>
      <c r="BX353" s="358"/>
      <c r="BY353" s="358"/>
      <c r="BZ353" s="358"/>
      <c r="CA353" s="358"/>
      <c r="CB353" s="358"/>
      <c r="CC353" s="358"/>
      <c r="CD353" s="358"/>
      <c r="CE353" s="358"/>
      <c r="CF353" s="881"/>
    </row>
    <row r="354" spans="2:84" ht="5.25" customHeight="1">
      <c r="B354" s="21"/>
      <c r="C354" s="21"/>
      <c r="E354" s="566">
        <v>2</v>
      </c>
      <c r="F354" s="567"/>
      <c r="G354" s="578" t="s">
        <v>688</v>
      </c>
      <c r="H354" s="330"/>
      <c r="I354" s="330"/>
      <c r="J354" s="570"/>
      <c r="K354" s="570"/>
      <c r="L354" s="570"/>
      <c r="M354" s="570"/>
      <c r="N354" s="570"/>
      <c r="O354" s="570"/>
      <c r="P354" s="570"/>
      <c r="Q354" s="570"/>
      <c r="R354" s="570"/>
      <c r="S354" s="570"/>
      <c r="T354" s="570"/>
      <c r="U354" s="570"/>
      <c r="V354" s="570"/>
      <c r="W354" s="578" t="s">
        <v>684</v>
      </c>
      <c r="X354" s="330"/>
      <c r="Y354" s="330"/>
      <c r="Z354" s="570"/>
      <c r="AA354" s="570"/>
      <c r="AB354" s="570"/>
      <c r="AC354" s="570"/>
      <c r="AD354" s="570"/>
      <c r="AE354" s="570"/>
      <c r="AF354" s="570"/>
      <c r="AG354" s="570"/>
      <c r="AH354" s="570"/>
      <c r="AI354" s="570"/>
      <c r="AJ354" s="570"/>
      <c r="AK354" s="570"/>
      <c r="AL354" s="570"/>
      <c r="AM354" s="570"/>
      <c r="AN354" s="570"/>
      <c r="AO354" s="570"/>
      <c r="AP354" s="570"/>
      <c r="AQ354" s="570"/>
      <c r="AR354" s="570"/>
      <c r="AS354" s="570"/>
      <c r="AT354" s="570"/>
      <c r="AU354" s="570"/>
      <c r="AV354" s="570"/>
      <c r="AW354" s="570"/>
      <c r="AX354" s="570"/>
      <c r="AY354" s="570"/>
      <c r="AZ354" s="570"/>
      <c r="BA354" s="570"/>
      <c r="BB354" s="570"/>
      <c r="BC354" s="570"/>
      <c r="BD354" s="573"/>
      <c r="BF354" s="913" t="s">
        <v>66</v>
      </c>
      <c r="BG354" s="914"/>
      <c r="BH354" s="914"/>
      <c r="BI354" s="914"/>
      <c r="BJ354" s="914"/>
      <c r="BK354" s="914"/>
      <c r="BL354" s="914"/>
      <c r="BM354" s="915"/>
      <c r="BN354" s="965" t="s">
        <v>67</v>
      </c>
      <c r="BO354" s="966"/>
      <c r="BP354" s="966"/>
      <c r="BQ354" s="966"/>
      <c r="BR354" s="966"/>
      <c r="BS354" s="966"/>
      <c r="BT354" s="967"/>
      <c r="BU354" s="354" t="str">
        <f>IF(データ!$D$363&lt;&gt;"",IF(データ!$D$363&lt;&gt;"0",データ!$D$363,""),"")</f>
        <v/>
      </c>
      <c r="BV354" s="355"/>
      <c r="BW354" s="355"/>
      <c r="BX354" s="355"/>
      <c r="BY354" s="355"/>
      <c r="BZ354" s="355"/>
      <c r="CA354" s="355"/>
      <c r="CB354" s="355"/>
      <c r="CC354" s="355"/>
      <c r="CD354" s="355"/>
      <c r="CE354" s="355"/>
      <c r="CF354" s="606"/>
    </row>
    <row r="355" spans="2:84" ht="5.25" customHeight="1">
      <c r="B355" s="21"/>
      <c r="C355" s="21"/>
      <c r="E355" s="566"/>
      <c r="F355" s="567"/>
      <c r="G355" s="330"/>
      <c r="H355" s="330"/>
      <c r="I355" s="330"/>
      <c r="J355" s="570"/>
      <c r="K355" s="570"/>
      <c r="L355" s="570"/>
      <c r="M355" s="570"/>
      <c r="N355" s="570"/>
      <c r="O355" s="570"/>
      <c r="P355" s="570"/>
      <c r="Q355" s="570"/>
      <c r="R355" s="570"/>
      <c r="S355" s="570"/>
      <c r="T355" s="570"/>
      <c r="U355" s="570"/>
      <c r="V355" s="570"/>
      <c r="W355" s="330"/>
      <c r="X355" s="330"/>
      <c r="Y355" s="330"/>
      <c r="Z355" s="570"/>
      <c r="AA355" s="570"/>
      <c r="AB355" s="570"/>
      <c r="AC355" s="570"/>
      <c r="AD355" s="570"/>
      <c r="AE355" s="570"/>
      <c r="AF355" s="570"/>
      <c r="AG355" s="570"/>
      <c r="AH355" s="570"/>
      <c r="AI355" s="570"/>
      <c r="AJ355" s="570"/>
      <c r="AK355" s="570"/>
      <c r="AL355" s="570"/>
      <c r="AM355" s="570"/>
      <c r="AN355" s="570"/>
      <c r="AO355" s="570"/>
      <c r="AP355" s="570"/>
      <c r="AQ355" s="570"/>
      <c r="AR355" s="570"/>
      <c r="AS355" s="570"/>
      <c r="AT355" s="570"/>
      <c r="AU355" s="570"/>
      <c r="AV355" s="570"/>
      <c r="AW355" s="570"/>
      <c r="AX355" s="570"/>
      <c r="AY355" s="570"/>
      <c r="AZ355" s="570"/>
      <c r="BA355" s="570"/>
      <c r="BB355" s="570"/>
      <c r="BC355" s="570"/>
      <c r="BD355" s="573"/>
      <c r="BF355" s="899"/>
      <c r="BG355" s="900"/>
      <c r="BH355" s="900"/>
      <c r="BI355" s="900"/>
      <c r="BJ355" s="900"/>
      <c r="BK355" s="900"/>
      <c r="BL355" s="900"/>
      <c r="BM355" s="916"/>
      <c r="BN355" s="968"/>
      <c r="BO355" s="969"/>
      <c r="BP355" s="969"/>
      <c r="BQ355" s="969"/>
      <c r="BR355" s="969"/>
      <c r="BS355" s="969"/>
      <c r="BT355" s="970"/>
      <c r="BU355" s="356"/>
      <c r="BV355" s="314"/>
      <c r="BW355" s="314"/>
      <c r="BX355" s="314"/>
      <c r="BY355" s="314"/>
      <c r="BZ355" s="314"/>
      <c r="CA355" s="314"/>
      <c r="CB355" s="314"/>
      <c r="CC355" s="314"/>
      <c r="CD355" s="314"/>
      <c r="CE355" s="314"/>
      <c r="CF355" s="607"/>
    </row>
    <row r="356" spans="2:84" ht="5.25" customHeight="1">
      <c r="B356" s="21"/>
      <c r="C356" s="21"/>
      <c r="E356" s="566"/>
      <c r="F356" s="567"/>
      <c r="G356" s="330"/>
      <c r="H356" s="330"/>
      <c r="I356" s="330"/>
      <c r="J356" s="570"/>
      <c r="K356" s="570"/>
      <c r="L356" s="570"/>
      <c r="M356" s="570"/>
      <c r="N356" s="570"/>
      <c r="O356" s="570"/>
      <c r="P356" s="570"/>
      <c r="Q356" s="570"/>
      <c r="R356" s="570"/>
      <c r="S356" s="570"/>
      <c r="T356" s="570"/>
      <c r="U356" s="570"/>
      <c r="V356" s="570"/>
      <c r="W356" s="330"/>
      <c r="X356" s="330"/>
      <c r="Y356" s="330"/>
      <c r="Z356" s="570"/>
      <c r="AA356" s="570"/>
      <c r="AB356" s="570"/>
      <c r="AC356" s="570"/>
      <c r="AD356" s="570"/>
      <c r="AE356" s="570"/>
      <c r="AF356" s="570"/>
      <c r="AG356" s="570"/>
      <c r="AH356" s="570"/>
      <c r="AI356" s="570"/>
      <c r="AJ356" s="570"/>
      <c r="AK356" s="570"/>
      <c r="AL356" s="570"/>
      <c r="AM356" s="570"/>
      <c r="AN356" s="570"/>
      <c r="AO356" s="570"/>
      <c r="AP356" s="570"/>
      <c r="AQ356" s="570"/>
      <c r="AR356" s="570"/>
      <c r="AS356" s="570"/>
      <c r="AT356" s="570"/>
      <c r="AU356" s="570"/>
      <c r="AV356" s="570"/>
      <c r="AW356" s="570"/>
      <c r="AX356" s="570"/>
      <c r="AY356" s="570"/>
      <c r="AZ356" s="570"/>
      <c r="BA356" s="570"/>
      <c r="BB356" s="570"/>
      <c r="BC356" s="570"/>
      <c r="BD356" s="573"/>
      <c r="BF356" s="899"/>
      <c r="BG356" s="900"/>
      <c r="BH356" s="900"/>
      <c r="BI356" s="900"/>
      <c r="BJ356" s="900"/>
      <c r="BK356" s="900"/>
      <c r="BL356" s="900"/>
      <c r="BM356" s="916"/>
      <c r="BN356" s="968"/>
      <c r="BO356" s="969"/>
      <c r="BP356" s="969"/>
      <c r="BQ356" s="969"/>
      <c r="BR356" s="969"/>
      <c r="BS356" s="969"/>
      <c r="BT356" s="970"/>
      <c r="BU356" s="357"/>
      <c r="BV356" s="358"/>
      <c r="BW356" s="358"/>
      <c r="BX356" s="358"/>
      <c r="BY356" s="358"/>
      <c r="BZ356" s="358"/>
      <c r="CA356" s="358"/>
      <c r="CB356" s="358"/>
      <c r="CC356" s="358"/>
      <c r="CD356" s="358"/>
      <c r="CE356" s="358"/>
      <c r="CF356" s="607"/>
    </row>
    <row r="357" spans="2:84" ht="5.25" customHeight="1">
      <c r="B357" s="21"/>
      <c r="C357" s="21"/>
      <c r="E357" s="566"/>
      <c r="F357" s="567"/>
      <c r="G357" s="568" t="s">
        <v>689</v>
      </c>
      <c r="H357" s="568"/>
      <c r="I357" s="568"/>
      <c r="J357" s="576" t="str">
        <f>IF(データ!$B$348&lt;&gt;"",データ!$B$348,"")</f>
        <v/>
      </c>
      <c r="K357" s="576"/>
      <c r="L357" s="576"/>
      <c r="M357" s="576"/>
      <c r="N357" s="576"/>
      <c r="O357" s="576"/>
      <c r="P357" s="576"/>
      <c r="Q357" s="576"/>
      <c r="R357" s="576"/>
      <c r="S357" s="576"/>
      <c r="T357" s="576"/>
      <c r="U357" s="576"/>
      <c r="V357" s="576"/>
      <c r="W357" s="571" t="s">
        <v>706</v>
      </c>
      <c r="X357" s="568"/>
      <c r="Y357" s="568"/>
      <c r="Z357" s="576" t="str">
        <f>IF(データ!$D$348&lt;&gt;"",データ!$D$348,"")</f>
        <v/>
      </c>
      <c r="AA357" s="576"/>
      <c r="AB357" s="576"/>
      <c r="AC357" s="576"/>
      <c r="AD357" s="576"/>
      <c r="AE357" s="576"/>
      <c r="AF357" s="576"/>
      <c r="AG357" s="576"/>
      <c r="AH357" s="576"/>
      <c r="AI357" s="576"/>
      <c r="AJ357" s="576"/>
      <c r="AK357" s="576"/>
      <c r="AL357" s="576"/>
      <c r="AM357" s="576"/>
      <c r="AN357" s="576"/>
      <c r="AO357" s="576"/>
      <c r="AP357" s="576"/>
      <c r="AQ357" s="576"/>
      <c r="AR357" s="576"/>
      <c r="AS357" s="576"/>
      <c r="AT357" s="576"/>
      <c r="AU357" s="576"/>
      <c r="AV357" s="576"/>
      <c r="AW357" s="576"/>
      <c r="AX357" s="576"/>
      <c r="AY357" s="576"/>
      <c r="AZ357" s="576"/>
      <c r="BA357" s="576"/>
      <c r="BB357" s="576"/>
      <c r="BC357" s="576"/>
      <c r="BD357" s="577"/>
      <c r="BF357" s="899"/>
      <c r="BG357" s="900"/>
      <c r="BH357" s="900"/>
      <c r="BI357" s="900"/>
      <c r="BJ357" s="900"/>
      <c r="BK357" s="900"/>
      <c r="BL357" s="900"/>
      <c r="BM357" s="916"/>
      <c r="BN357" s="965" t="s">
        <v>68</v>
      </c>
      <c r="BO357" s="966"/>
      <c r="BP357" s="966"/>
      <c r="BQ357" s="966"/>
      <c r="BR357" s="966"/>
      <c r="BS357" s="966"/>
      <c r="BT357" s="967"/>
      <c r="BU357" s="354" t="str">
        <f>IF(データ!$E$363&lt;&gt;"",IF(データ!$E$363&lt;&gt;"0",データ!$E$363,""),"")</f>
        <v/>
      </c>
      <c r="BV357" s="355"/>
      <c r="BW357" s="355"/>
      <c r="BX357" s="355"/>
      <c r="BY357" s="355"/>
      <c r="BZ357" s="355"/>
      <c r="CA357" s="355"/>
      <c r="CB357" s="355"/>
      <c r="CC357" s="355"/>
      <c r="CD357" s="355"/>
      <c r="CE357" s="355"/>
      <c r="CF357" s="606"/>
    </row>
    <row r="358" spans="2:84" ht="5.25" customHeight="1">
      <c r="B358" s="21"/>
      <c r="C358" s="21"/>
      <c r="E358" s="566"/>
      <c r="F358" s="567"/>
      <c r="G358" s="568"/>
      <c r="H358" s="568"/>
      <c r="I358" s="568"/>
      <c r="J358" s="576"/>
      <c r="K358" s="576"/>
      <c r="L358" s="576"/>
      <c r="M358" s="576"/>
      <c r="N358" s="576"/>
      <c r="O358" s="576"/>
      <c r="P358" s="576"/>
      <c r="Q358" s="576"/>
      <c r="R358" s="576"/>
      <c r="S358" s="576"/>
      <c r="T358" s="576"/>
      <c r="U358" s="576"/>
      <c r="V358" s="576"/>
      <c r="W358" s="568"/>
      <c r="X358" s="568"/>
      <c r="Y358" s="568"/>
      <c r="Z358" s="576"/>
      <c r="AA358" s="576"/>
      <c r="AB358" s="576"/>
      <c r="AC358" s="576"/>
      <c r="AD358" s="576"/>
      <c r="AE358" s="576"/>
      <c r="AF358" s="576"/>
      <c r="AG358" s="576"/>
      <c r="AH358" s="576"/>
      <c r="AI358" s="576"/>
      <c r="AJ358" s="576"/>
      <c r="AK358" s="576"/>
      <c r="AL358" s="576"/>
      <c r="AM358" s="576"/>
      <c r="AN358" s="576"/>
      <c r="AO358" s="576"/>
      <c r="AP358" s="576"/>
      <c r="AQ358" s="576"/>
      <c r="AR358" s="576"/>
      <c r="AS358" s="576"/>
      <c r="AT358" s="576"/>
      <c r="AU358" s="576"/>
      <c r="AV358" s="576"/>
      <c r="AW358" s="576"/>
      <c r="AX358" s="576"/>
      <c r="AY358" s="576"/>
      <c r="AZ358" s="576"/>
      <c r="BA358" s="576"/>
      <c r="BB358" s="576"/>
      <c r="BC358" s="576"/>
      <c r="BD358" s="577"/>
      <c r="BF358" s="899"/>
      <c r="BG358" s="900"/>
      <c r="BH358" s="900"/>
      <c r="BI358" s="900"/>
      <c r="BJ358" s="900"/>
      <c r="BK358" s="900"/>
      <c r="BL358" s="900"/>
      <c r="BM358" s="916"/>
      <c r="BN358" s="968"/>
      <c r="BO358" s="969"/>
      <c r="BP358" s="969"/>
      <c r="BQ358" s="969"/>
      <c r="BR358" s="969"/>
      <c r="BS358" s="969"/>
      <c r="BT358" s="970"/>
      <c r="BU358" s="356"/>
      <c r="BV358" s="314"/>
      <c r="BW358" s="314"/>
      <c r="BX358" s="314"/>
      <c r="BY358" s="314"/>
      <c r="BZ358" s="314"/>
      <c r="CA358" s="314"/>
      <c r="CB358" s="314"/>
      <c r="CC358" s="314"/>
      <c r="CD358" s="314"/>
      <c r="CE358" s="314"/>
      <c r="CF358" s="607"/>
    </row>
    <row r="359" spans="2:84" ht="5.25" customHeight="1" thickBot="1">
      <c r="B359" s="21"/>
      <c r="C359" s="21"/>
      <c r="E359" s="566"/>
      <c r="F359" s="567"/>
      <c r="G359" s="568"/>
      <c r="H359" s="568"/>
      <c r="I359" s="568"/>
      <c r="J359" s="576"/>
      <c r="K359" s="576"/>
      <c r="L359" s="576"/>
      <c r="M359" s="576"/>
      <c r="N359" s="576"/>
      <c r="O359" s="576"/>
      <c r="P359" s="576"/>
      <c r="Q359" s="576"/>
      <c r="R359" s="576"/>
      <c r="S359" s="576"/>
      <c r="T359" s="576"/>
      <c r="U359" s="576"/>
      <c r="V359" s="576"/>
      <c r="W359" s="568"/>
      <c r="X359" s="568"/>
      <c r="Y359" s="568"/>
      <c r="Z359" s="576"/>
      <c r="AA359" s="576"/>
      <c r="AB359" s="576"/>
      <c r="AC359" s="576"/>
      <c r="AD359" s="576"/>
      <c r="AE359" s="576"/>
      <c r="AF359" s="576"/>
      <c r="AG359" s="576"/>
      <c r="AH359" s="576"/>
      <c r="AI359" s="576"/>
      <c r="AJ359" s="576"/>
      <c r="AK359" s="576"/>
      <c r="AL359" s="576"/>
      <c r="AM359" s="576"/>
      <c r="AN359" s="576"/>
      <c r="AO359" s="576"/>
      <c r="AP359" s="576"/>
      <c r="AQ359" s="576"/>
      <c r="AR359" s="576"/>
      <c r="AS359" s="576"/>
      <c r="AT359" s="576"/>
      <c r="AU359" s="576"/>
      <c r="AV359" s="576"/>
      <c r="AW359" s="576"/>
      <c r="AX359" s="576"/>
      <c r="AY359" s="576"/>
      <c r="AZ359" s="576"/>
      <c r="BA359" s="576"/>
      <c r="BB359" s="576"/>
      <c r="BC359" s="576"/>
      <c r="BD359" s="577"/>
      <c r="BF359" s="917"/>
      <c r="BG359" s="918"/>
      <c r="BH359" s="918"/>
      <c r="BI359" s="918"/>
      <c r="BJ359" s="918"/>
      <c r="BK359" s="918"/>
      <c r="BL359" s="918"/>
      <c r="BM359" s="919"/>
      <c r="BN359" s="1009"/>
      <c r="BO359" s="1010"/>
      <c r="BP359" s="1010"/>
      <c r="BQ359" s="1010"/>
      <c r="BR359" s="1010"/>
      <c r="BS359" s="1010"/>
      <c r="BT359" s="1011"/>
      <c r="BU359" s="946"/>
      <c r="BV359" s="947"/>
      <c r="BW359" s="947"/>
      <c r="BX359" s="947"/>
      <c r="BY359" s="947"/>
      <c r="BZ359" s="947"/>
      <c r="CA359" s="947"/>
      <c r="CB359" s="947"/>
      <c r="CC359" s="947"/>
      <c r="CD359" s="947"/>
      <c r="CE359" s="947"/>
      <c r="CF359" s="882"/>
    </row>
    <row r="360" spans="2:84" ht="1.5" customHeight="1">
      <c r="B360" s="21"/>
      <c r="C360" s="21"/>
      <c r="E360" s="566">
        <v>3</v>
      </c>
      <c r="F360" s="567"/>
      <c r="G360" s="578" t="s">
        <v>688</v>
      </c>
      <c r="H360" s="330"/>
      <c r="I360" s="330"/>
      <c r="J360" s="570"/>
      <c r="K360" s="570"/>
      <c r="L360" s="570"/>
      <c r="M360" s="570"/>
      <c r="N360" s="570"/>
      <c r="O360" s="570"/>
      <c r="P360" s="570"/>
      <c r="Q360" s="570"/>
      <c r="R360" s="570"/>
      <c r="S360" s="570"/>
      <c r="T360" s="570"/>
      <c r="U360" s="570"/>
      <c r="V360" s="570"/>
      <c r="W360" s="578" t="s">
        <v>684</v>
      </c>
      <c r="X360" s="330"/>
      <c r="Y360" s="330"/>
      <c r="Z360" s="570"/>
      <c r="AA360" s="570"/>
      <c r="AB360" s="570"/>
      <c r="AC360" s="570"/>
      <c r="AD360" s="570"/>
      <c r="AE360" s="570"/>
      <c r="AF360" s="570"/>
      <c r="AG360" s="570"/>
      <c r="AH360" s="570"/>
      <c r="AI360" s="570"/>
      <c r="AJ360" s="570"/>
      <c r="AK360" s="570"/>
      <c r="AL360" s="570"/>
      <c r="AM360" s="570"/>
      <c r="AN360" s="570"/>
      <c r="AO360" s="570"/>
      <c r="AP360" s="570"/>
      <c r="AQ360" s="570"/>
      <c r="AR360" s="570"/>
      <c r="AS360" s="570"/>
      <c r="AT360" s="570"/>
      <c r="AU360" s="570"/>
      <c r="AV360" s="570"/>
      <c r="AW360" s="570"/>
      <c r="AX360" s="570"/>
      <c r="AY360" s="570"/>
      <c r="AZ360" s="570"/>
      <c r="BA360" s="570"/>
      <c r="BB360" s="570"/>
      <c r="BC360" s="570"/>
      <c r="BD360" s="573"/>
      <c r="BG360" s="161"/>
      <c r="BH360" s="161"/>
      <c r="BI360" s="161"/>
      <c r="BJ360" s="161"/>
      <c r="BK360" s="161"/>
      <c r="BL360" s="161"/>
      <c r="BM360" s="161"/>
      <c r="BN360" s="161"/>
      <c r="BO360" s="161"/>
      <c r="BP360" s="161"/>
      <c r="BQ360" s="161"/>
      <c r="BR360" s="161"/>
      <c r="BS360" s="161"/>
      <c r="BT360" s="161"/>
      <c r="BU360" s="161"/>
      <c r="BV360" s="161"/>
      <c r="BW360" s="161"/>
      <c r="BX360" s="161"/>
      <c r="BY360" s="161"/>
      <c r="BZ360" s="161"/>
      <c r="CA360" s="161"/>
      <c r="CB360" s="161"/>
      <c r="CC360" s="161"/>
      <c r="CD360" s="161"/>
      <c r="CE360" s="161"/>
      <c r="CF360" s="161"/>
    </row>
    <row r="361" spans="2:84" ht="9.75" customHeight="1">
      <c r="B361" s="21"/>
      <c r="C361" s="21"/>
      <c r="E361" s="566"/>
      <c r="F361" s="567"/>
      <c r="G361" s="330"/>
      <c r="H361" s="330"/>
      <c r="I361" s="330"/>
      <c r="J361" s="570"/>
      <c r="K361" s="570"/>
      <c r="L361" s="570"/>
      <c r="M361" s="570"/>
      <c r="N361" s="570"/>
      <c r="O361" s="570"/>
      <c r="P361" s="570"/>
      <c r="Q361" s="570"/>
      <c r="R361" s="570"/>
      <c r="S361" s="570"/>
      <c r="T361" s="570"/>
      <c r="U361" s="570"/>
      <c r="V361" s="570"/>
      <c r="W361" s="330"/>
      <c r="X361" s="330"/>
      <c r="Y361" s="330"/>
      <c r="Z361" s="570"/>
      <c r="AA361" s="570"/>
      <c r="AB361" s="570"/>
      <c r="AC361" s="570"/>
      <c r="AD361" s="570"/>
      <c r="AE361" s="570"/>
      <c r="AF361" s="570"/>
      <c r="AG361" s="570"/>
      <c r="AH361" s="570"/>
      <c r="AI361" s="570"/>
      <c r="AJ361" s="570"/>
      <c r="AK361" s="570"/>
      <c r="AL361" s="570"/>
      <c r="AM361" s="570"/>
      <c r="AN361" s="570"/>
      <c r="AO361" s="570"/>
      <c r="AP361" s="570"/>
      <c r="AQ361" s="570"/>
      <c r="AR361" s="570"/>
      <c r="AS361" s="570"/>
      <c r="AT361" s="570"/>
      <c r="AU361" s="570"/>
      <c r="AV361" s="570"/>
      <c r="AW361" s="570"/>
      <c r="AX361" s="570"/>
      <c r="AY361" s="570"/>
      <c r="AZ361" s="570"/>
      <c r="BA361" s="570"/>
      <c r="BB361" s="570"/>
      <c r="BC361" s="570"/>
      <c r="BD361" s="573"/>
      <c r="BF361" s="474" t="s">
        <v>171</v>
      </c>
      <c r="BG361" s="474"/>
      <c r="BH361" s="474"/>
      <c r="BI361" s="474"/>
      <c r="BJ361" s="474"/>
      <c r="BK361" s="474"/>
      <c r="BL361" s="474"/>
      <c r="BM361" s="474"/>
      <c r="BN361" s="474"/>
      <c r="BO361" s="474"/>
      <c r="BP361" s="474"/>
      <c r="BQ361" s="474"/>
      <c r="BR361" s="474"/>
      <c r="BS361" s="474"/>
      <c r="BT361" s="474"/>
      <c r="BU361" s="474"/>
      <c r="BV361" s="474"/>
      <c r="BW361" s="474"/>
      <c r="BX361" s="474"/>
      <c r="BY361" s="474"/>
      <c r="BZ361" s="474"/>
      <c r="CA361" s="474"/>
      <c r="CB361" s="474"/>
      <c r="CC361" s="474"/>
      <c r="CD361" s="474"/>
      <c r="CE361" s="474"/>
      <c r="CF361" s="474"/>
    </row>
    <row r="362" spans="2:84" ht="5.25" customHeight="1">
      <c r="B362" s="21"/>
      <c r="C362" s="21"/>
      <c r="E362" s="566"/>
      <c r="F362" s="567"/>
      <c r="G362" s="330"/>
      <c r="H362" s="330"/>
      <c r="I362" s="330"/>
      <c r="J362" s="570"/>
      <c r="K362" s="570"/>
      <c r="L362" s="570"/>
      <c r="M362" s="570"/>
      <c r="N362" s="570"/>
      <c r="O362" s="570"/>
      <c r="P362" s="570"/>
      <c r="Q362" s="570"/>
      <c r="R362" s="570"/>
      <c r="S362" s="570"/>
      <c r="T362" s="570"/>
      <c r="U362" s="570"/>
      <c r="V362" s="570"/>
      <c r="W362" s="330"/>
      <c r="X362" s="330"/>
      <c r="Y362" s="330"/>
      <c r="Z362" s="570"/>
      <c r="AA362" s="570"/>
      <c r="AB362" s="570"/>
      <c r="AC362" s="570"/>
      <c r="AD362" s="570"/>
      <c r="AE362" s="570"/>
      <c r="AF362" s="570"/>
      <c r="AG362" s="570"/>
      <c r="AH362" s="570"/>
      <c r="AI362" s="570"/>
      <c r="AJ362" s="570"/>
      <c r="AK362" s="570"/>
      <c r="AL362" s="570"/>
      <c r="AM362" s="570"/>
      <c r="AN362" s="570"/>
      <c r="AO362" s="570"/>
      <c r="AP362" s="570"/>
      <c r="AQ362" s="570"/>
      <c r="AR362" s="570"/>
      <c r="AS362" s="570"/>
      <c r="AT362" s="570"/>
      <c r="AU362" s="570"/>
      <c r="AV362" s="570"/>
      <c r="AW362" s="570"/>
      <c r="AX362" s="570"/>
      <c r="AY362" s="570"/>
      <c r="AZ362" s="570"/>
      <c r="BA362" s="570"/>
      <c r="BB362" s="570"/>
      <c r="BC362" s="570"/>
      <c r="BD362" s="573"/>
      <c r="BF362" s="474"/>
      <c r="BG362" s="474"/>
      <c r="BH362" s="474"/>
      <c r="BI362" s="474"/>
      <c r="BJ362" s="474"/>
      <c r="BK362" s="474"/>
      <c r="BL362" s="474"/>
      <c r="BM362" s="474"/>
      <c r="BN362" s="474"/>
      <c r="BO362" s="474"/>
      <c r="BP362" s="474"/>
      <c r="BQ362" s="474"/>
      <c r="BR362" s="474"/>
      <c r="BS362" s="474"/>
      <c r="BT362" s="474"/>
      <c r="BU362" s="474"/>
      <c r="BV362" s="474"/>
      <c r="BW362" s="474"/>
      <c r="BX362" s="474"/>
      <c r="BY362" s="474"/>
      <c r="BZ362" s="474"/>
      <c r="CA362" s="474"/>
      <c r="CB362" s="474"/>
      <c r="CC362" s="474"/>
      <c r="CD362" s="474"/>
      <c r="CE362" s="474"/>
      <c r="CF362" s="474"/>
    </row>
    <row r="363" spans="2:84" ht="5.25" customHeight="1">
      <c r="B363" s="21"/>
      <c r="C363" s="21"/>
      <c r="E363" s="566"/>
      <c r="F363" s="567"/>
      <c r="G363" s="568" t="s">
        <v>689</v>
      </c>
      <c r="H363" s="568"/>
      <c r="I363" s="568"/>
      <c r="J363" s="576" t="str">
        <f>IF(データ!$B$349&lt;&gt;"",データ!$B$349,"")</f>
        <v/>
      </c>
      <c r="K363" s="576"/>
      <c r="L363" s="576"/>
      <c r="M363" s="576"/>
      <c r="N363" s="576"/>
      <c r="O363" s="576"/>
      <c r="P363" s="576"/>
      <c r="Q363" s="576"/>
      <c r="R363" s="576"/>
      <c r="S363" s="576"/>
      <c r="T363" s="576"/>
      <c r="U363" s="576"/>
      <c r="V363" s="576"/>
      <c r="W363" s="571" t="s">
        <v>706</v>
      </c>
      <c r="X363" s="568"/>
      <c r="Y363" s="568"/>
      <c r="Z363" s="576" t="str">
        <f>IF(データ!$D$349&lt;&gt;"",データ!$D$349,"")</f>
        <v/>
      </c>
      <c r="AA363" s="576"/>
      <c r="AB363" s="576"/>
      <c r="AC363" s="576"/>
      <c r="AD363" s="576"/>
      <c r="AE363" s="576"/>
      <c r="AF363" s="576"/>
      <c r="AG363" s="576"/>
      <c r="AH363" s="576"/>
      <c r="AI363" s="576"/>
      <c r="AJ363" s="576"/>
      <c r="AK363" s="576"/>
      <c r="AL363" s="576"/>
      <c r="AM363" s="576"/>
      <c r="AN363" s="576"/>
      <c r="AO363" s="576"/>
      <c r="AP363" s="576"/>
      <c r="AQ363" s="576"/>
      <c r="AR363" s="576"/>
      <c r="AS363" s="576"/>
      <c r="AT363" s="576"/>
      <c r="AU363" s="576"/>
      <c r="AV363" s="576"/>
      <c r="AW363" s="576"/>
      <c r="AX363" s="576"/>
      <c r="AY363" s="576"/>
      <c r="AZ363" s="576"/>
      <c r="BA363" s="576"/>
      <c r="BB363" s="576"/>
      <c r="BC363" s="576"/>
      <c r="BD363" s="577"/>
      <c r="BF363" s="474"/>
      <c r="BG363" s="474"/>
      <c r="BH363" s="474"/>
      <c r="BI363" s="474"/>
      <c r="BJ363" s="474"/>
      <c r="BK363" s="474"/>
      <c r="BL363" s="474"/>
      <c r="BM363" s="474"/>
      <c r="BN363" s="474"/>
      <c r="BO363" s="474"/>
      <c r="BP363" s="474"/>
      <c r="BQ363" s="474"/>
      <c r="BR363" s="474"/>
      <c r="BS363" s="474"/>
      <c r="BT363" s="474"/>
      <c r="BU363" s="474"/>
      <c r="BV363" s="474"/>
      <c r="BW363" s="474"/>
      <c r="BX363" s="474"/>
      <c r="BY363" s="474"/>
      <c r="BZ363" s="474"/>
      <c r="CA363" s="474"/>
      <c r="CB363" s="474"/>
      <c r="CC363" s="474"/>
      <c r="CD363" s="474"/>
      <c r="CE363" s="474"/>
      <c r="CF363" s="474"/>
    </row>
    <row r="364" spans="2:84" ht="5.25" customHeight="1">
      <c r="B364" s="21"/>
      <c r="C364" s="21"/>
      <c r="E364" s="566"/>
      <c r="F364" s="567"/>
      <c r="G364" s="568"/>
      <c r="H364" s="568"/>
      <c r="I364" s="568"/>
      <c r="J364" s="576"/>
      <c r="K364" s="576"/>
      <c r="L364" s="576"/>
      <c r="M364" s="576"/>
      <c r="N364" s="576"/>
      <c r="O364" s="576"/>
      <c r="P364" s="576"/>
      <c r="Q364" s="576"/>
      <c r="R364" s="576"/>
      <c r="S364" s="576"/>
      <c r="T364" s="576"/>
      <c r="U364" s="576"/>
      <c r="V364" s="576"/>
      <c r="W364" s="568"/>
      <c r="X364" s="568"/>
      <c r="Y364" s="568"/>
      <c r="Z364" s="576"/>
      <c r="AA364" s="576"/>
      <c r="AB364" s="576"/>
      <c r="AC364" s="576"/>
      <c r="AD364" s="576"/>
      <c r="AE364" s="576"/>
      <c r="AF364" s="576"/>
      <c r="AG364" s="576"/>
      <c r="AH364" s="576"/>
      <c r="AI364" s="576"/>
      <c r="AJ364" s="576"/>
      <c r="AK364" s="576"/>
      <c r="AL364" s="576"/>
      <c r="AM364" s="576"/>
      <c r="AN364" s="576"/>
      <c r="AO364" s="576"/>
      <c r="AP364" s="576"/>
      <c r="AQ364" s="576"/>
      <c r="AR364" s="576"/>
      <c r="AS364" s="576"/>
      <c r="AT364" s="576"/>
      <c r="AU364" s="576"/>
      <c r="AV364" s="576"/>
      <c r="AW364" s="576"/>
      <c r="AX364" s="576"/>
      <c r="AY364" s="576"/>
      <c r="AZ364" s="576"/>
      <c r="BA364" s="576"/>
      <c r="BB364" s="576"/>
      <c r="BC364" s="576"/>
      <c r="BD364" s="577"/>
      <c r="BF364" s="474"/>
      <c r="BG364" s="474"/>
      <c r="BH364" s="474"/>
      <c r="BI364" s="474"/>
      <c r="BJ364" s="474"/>
      <c r="BK364" s="474"/>
      <c r="BL364" s="474"/>
      <c r="BM364" s="474"/>
      <c r="BN364" s="474"/>
      <c r="BO364" s="474"/>
      <c r="BP364" s="474"/>
      <c r="BQ364" s="474"/>
      <c r="BR364" s="474"/>
      <c r="BS364" s="474"/>
      <c r="BT364" s="474"/>
      <c r="BU364" s="474"/>
      <c r="BV364" s="474"/>
      <c r="BW364" s="474"/>
      <c r="BX364" s="474"/>
      <c r="BY364" s="474"/>
      <c r="BZ364" s="474"/>
      <c r="CA364" s="474"/>
      <c r="CB364" s="474"/>
      <c r="CC364" s="474"/>
      <c r="CD364" s="474"/>
      <c r="CE364" s="474"/>
      <c r="CF364" s="474"/>
    </row>
    <row r="365" spans="2:84" ht="5.25" customHeight="1" thickBot="1">
      <c r="B365" s="21"/>
      <c r="C365" s="21"/>
      <c r="E365" s="574"/>
      <c r="F365" s="575"/>
      <c r="G365" s="579"/>
      <c r="H365" s="579"/>
      <c r="I365" s="579"/>
      <c r="J365" s="580"/>
      <c r="K365" s="580"/>
      <c r="L365" s="580"/>
      <c r="M365" s="580"/>
      <c r="N365" s="580"/>
      <c r="O365" s="580"/>
      <c r="P365" s="580"/>
      <c r="Q365" s="580"/>
      <c r="R365" s="580"/>
      <c r="S365" s="580"/>
      <c r="T365" s="580"/>
      <c r="U365" s="580"/>
      <c r="V365" s="580"/>
      <c r="W365" s="579"/>
      <c r="X365" s="579"/>
      <c r="Y365" s="579"/>
      <c r="Z365" s="580"/>
      <c r="AA365" s="580"/>
      <c r="AB365" s="580"/>
      <c r="AC365" s="580"/>
      <c r="AD365" s="580"/>
      <c r="AE365" s="580"/>
      <c r="AF365" s="580"/>
      <c r="AG365" s="580"/>
      <c r="AH365" s="580"/>
      <c r="AI365" s="580"/>
      <c r="AJ365" s="580"/>
      <c r="AK365" s="580"/>
      <c r="AL365" s="580"/>
      <c r="AM365" s="580"/>
      <c r="AN365" s="580"/>
      <c r="AO365" s="580"/>
      <c r="AP365" s="580"/>
      <c r="AQ365" s="580"/>
      <c r="AR365" s="580"/>
      <c r="AS365" s="580"/>
      <c r="AT365" s="580"/>
      <c r="AU365" s="580"/>
      <c r="AV365" s="580"/>
      <c r="AW365" s="580"/>
      <c r="AX365" s="580"/>
      <c r="AY365" s="580"/>
      <c r="AZ365" s="580"/>
      <c r="BA365" s="580"/>
      <c r="BB365" s="580"/>
      <c r="BC365" s="580"/>
      <c r="BD365" s="581"/>
      <c r="BF365" s="474"/>
      <c r="BG365" s="474"/>
      <c r="BH365" s="474"/>
      <c r="BI365" s="474"/>
      <c r="BJ365" s="474"/>
      <c r="BK365" s="474"/>
      <c r="BL365" s="474"/>
      <c r="BM365" s="474"/>
      <c r="BN365" s="474"/>
      <c r="BO365" s="474"/>
      <c r="BP365" s="474"/>
      <c r="BQ365" s="474"/>
      <c r="BR365" s="474"/>
      <c r="BS365" s="474"/>
      <c r="BT365" s="474"/>
      <c r="BU365" s="474"/>
      <c r="BV365" s="474"/>
      <c r="BW365" s="474"/>
      <c r="BX365" s="474"/>
      <c r="BY365" s="474"/>
      <c r="BZ365" s="474"/>
      <c r="CA365" s="474"/>
      <c r="CB365" s="474"/>
      <c r="CC365" s="474"/>
      <c r="CD365" s="474"/>
      <c r="CE365" s="474"/>
      <c r="CF365" s="474"/>
    </row>
    <row r="366" spans="2:84" ht="5.25" customHeight="1">
      <c r="B366" s="21"/>
      <c r="C366" s="21"/>
      <c r="AR366" s="1005" t="str">
        <f>IF(データ!$B$350&lt;&gt;"","他別居親族有り","")</f>
        <v/>
      </c>
      <c r="AS366" s="1005"/>
      <c r="AT366" s="1005"/>
      <c r="AU366" s="1005"/>
      <c r="AV366" s="1005"/>
      <c r="AW366" s="1005"/>
      <c r="AX366" s="1005"/>
      <c r="AY366" s="1005"/>
      <c r="AZ366" s="1005"/>
      <c r="BA366" s="1005"/>
      <c r="BB366" s="1005"/>
      <c r="BC366" s="1005"/>
      <c r="BD366" s="1005"/>
      <c r="BF366" s="474"/>
      <c r="BG366" s="474"/>
      <c r="BH366" s="474"/>
      <c r="BI366" s="474"/>
      <c r="BJ366" s="474"/>
      <c r="BK366" s="474"/>
      <c r="BL366" s="474"/>
      <c r="BM366" s="474"/>
      <c r="BN366" s="474"/>
      <c r="BO366" s="474"/>
      <c r="BP366" s="474"/>
      <c r="BQ366" s="474"/>
      <c r="BR366" s="474"/>
      <c r="BS366" s="474"/>
      <c r="BT366" s="474"/>
      <c r="BU366" s="474"/>
      <c r="BV366" s="474"/>
      <c r="BW366" s="474"/>
      <c r="BX366" s="474"/>
      <c r="BY366" s="474"/>
      <c r="BZ366" s="474"/>
      <c r="CA366" s="474"/>
      <c r="CB366" s="474"/>
      <c r="CC366" s="474"/>
      <c r="CD366" s="474"/>
      <c r="CE366" s="474"/>
      <c r="CF366" s="474"/>
    </row>
    <row r="367" spans="2:84" ht="5.25" customHeight="1">
      <c r="B367" s="21"/>
      <c r="C367" s="21"/>
      <c r="AR367" s="1006"/>
      <c r="AS367" s="1006"/>
      <c r="AT367" s="1006"/>
      <c r="AU367" s="1006"/>
      <c r="AV367" s="1006"/>
      <c r="AW367" s="1006"/>
      <c r="AX367" s="1006"/>
      <c r="AY367" s="1006"/>
      <c r="AZ367" s="1006"/>
      <c r="BA367" s="1006"/>
      <c r="BB367" s="1006"/>
      <c r="BC367" s="1006"/>
      <c r="BD367" s="1006"/>
      <c r="BF367" s="474"/>
      <c r="BG367" s="474"/>
      <c r="BH367" s="474"/>
      <c r="BI367" s="474"/>
      <c r="BJ367" s="474"/>
      <c r="BK367" s="474"/>
      <c r="BL367" s="474"/>
      <c r="BM367" s="474"/>
      <c r="BN367" s="474"/>
      <c r="BO367" s="474"/>
      <c r="BP367" s="474"/>
      <c r="BQ367" s="474"/>
      <c r="BR367" s="474"/>
      <c r="BS367" s="474"/>
      <c r="BT367" s="474"/>
      <c r="BU367" s="474"/>
      <c r="BV367" s="474"/>
      <c r="BW367" s="474"/>
      <c r="BX367" s="474"/>
      <c r="BY367" s="474"/>
      <c r="BZ367" s="474"/>
      <c r="CA367" s="474"/>
      <c r="CB367" s="474"/>
      <c r="CC367" s="474"/>
      <c r="CD367" s="474"/>
      <c r="CE367" s="474"/>
      <c r="CF367" s="474"/>
    </row>
    <row r="368" spans="2:84" ht="5.25" customHeight="1">
      <c r="B368" s="21"/>
      <c r="C368" s="21"/>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1006"/>
      <c r="AS368" s="1006"/>
      <c r="AT368" s="1006"/>
      <c r="AU368" s="1006"/>
      <c r="AV368" s="1006"/>
      <c r="AW368" s="1006"/>
      <c r="AX368" s="1006"/>
      <c r="AY368" s="1006"/>
      <c r="AZ368" s="1006"/>
      <c r="BA368" s="1006"/>
      <c r="BB368" s="1006"/>
      <c r="BC368" s="1006"/>
      <c r="BD368" s="1006"/>
      <c r="BF368" s="474"/>
      <c r="BG368" s="474"/>
      <c r="BH368" s="474"/>
      <c r="BI368" s="474"/>
      <c r="BJ368" s="474"/>
      <c r="BK368" s="474"/>
      <c r="BL368" s="474"/>
      <c r="BM368" s="474"/>
      <c r="BN368" s="474"/>
      <c r="BO368" s="474"/>
      <c r="BP368" s="474"/>
      <c r="BQ368" s="474"/>
      <c r="BR368" s="474"/>
      <c r="BS368" s="474"/>
      <c r="BT368" s="474"/>
      <c r="BU368" s="474"/>
      <c r="BV368" s="474"/>
      <c r="BW368" s="474"/>
      <c r="BX368" s="474"/>
      <c r="BY368" s="474"/>
      <c r="BZ368" s="474"/>
      <c r="CA368" s="474"/>
      <c r="CB368" s="474"/>
      <c r="CC368" s="474"/>
      <c r="CD368" s="474"/>
      <c r="CE368" s="474"/>
      <c r="CF368" s="474"/>
    </row>
    <row r="369" spans="2:84" ht="5.25" customHeight="1">
      <c r="B369" s="21"/>
      <c r="C369" s="21"/>
      <c r="E369" s="1036" t="s">
        <v>708</v>
      </c>
      <c r="F369" s="1036"/>
      <c r="G369" s="1036"/>
      <c r="H369" s="1036"/>
      <c r="I369" s="1036"/>
      <c r="J369" s="1036"/>
      <c r="K369" s="1036"/>
      <c r="L369" s="1036"/>
      <c r="M369" s="1036"/>
      <c r="N369" s="1036"/>
      <c r="O369" s="1036"/>
      <c r="P369" s="1036"/>
      <c r="Q369" s="1036"/>
      <c r="R369" s="1036"/>
      <c r="S369" s="1036"/>
      <c r="T369" s="1036"/>
      <c r="U369" s="1036"/>
      <c r="V369" s="1036"/>
      <c r="W369" s="1036"/>
      <c r="X369" s="1036"/>
      <c r="Y369" s="1036"/>
      <c r="Z369" s="1036"/>
      <c r="AA369" s="1036"/>
      <c r="AB369" s="1036"/>
      <c r="AC369" s="1036"/>
      <c r="AD369" s="1036"/>
      <c r="AE369" s="1036"/>
      <c r="AF369" s="1036"/>
      <c r="AG369" s="1036"/>
      <c r="AH369" s="1036"/>
      <c r="AI369" s="1036"/>
      <c r="AJ369" s="1036"/>
      <c r="AK369" s="1036"/>
      <c r="AL369" s="1036"/>
      <c r="AM369" s="1036"/>
      <c r="AN369" s="1036"/>
      <c r="AO369" s="1036"/>
      <c r="AP369" s="1036"/>
      <c r="AQ369" s="1036"/>
      <c r="AR369" s="1036"/>
      <c r="AS369" s="1036"/>
      <c r="AT369" s="1036"/>
      <c r="AU369" s="1036"/>
      <c r="AV369" s="1036"/>
      <c r="AY369" s="1051" t="s">
        <v>172</v>
      </c>
      <c r="AZ369" s="1051"/>
      <c r="BA369" s="1051"/>
      <c r="BB369" s="1051"/>
      <c r="BC369" s="1051"/>
      <c r="BD369" s="1051"/>
      <c r="BE369" s="1051"/>
      <c r="BF369" s="1051"/>
      <c r="BG369" s="1051"/>
      <c r="BH369" s="1051"/>
      <c r="BI369" s="1051"/>
      <c r="BJ369" s="1051"/>
      <c r="BK369" s="1051"/>
      <c r="BL369" s="1051"/>
      <c r="BM369" s="1051"/>
      <c r="BZ369" s="16"/>
      <c r="CA369" s="33"/>
      <c r="CB369" s="33"/>
      <c r="CC369" s="33"/>
      <c r="CD369" s="16"/>
    </row>
    <row r="370" spans="2:84" ht="5.25" customHeight="1">
      <c r="B370" s="21"/>
      <c r="C370" s="16"/>
      <c r="E370" s="1036"/>
      <c r="F370" s="1036"/>
      <c r="G370" s="1036"/>
      <c r="H370" s="1036"/>
      <c r="I370" s="1036"/>
      <c r="J370" s="1036"/>
      <c r="K370" s="1036"/>
      <c r="L370" s="1036"/>
      <c r="M370" s="1036"/>
      <c r="N370" s="1036"/>
      <c r="O370" s="1036"/>
      <c r="P370" s="1036"/>
      <c r="Q370" s="1036"/>
      <c r="R370" s="1036"/>
      <c r="S370" s="1036"/>
      <c r="T370" s="1036"/>
      <c r="U370" s="1036"/>
      <c r="V370" s="1036"/>
      <c r="W370" s="1036"/>
      <c r="X370" s="1036"/>
      <c r="Y370" s="1036"/>
      <c r="Z370" s="1036"/>
      <c r="AA370" s="1036"/>
      <c r="AB370" s="1036"/>
      <c r="AC370" s="1036"/>
      <c r="AD370" s="1036"/>
      <c r="AE370" s="1036"/>
      <c r="AF370" s="1036"/>
      <c r="AG370" s="1036"/>
      <c r="AH370" s="1036"/>
      <c r="AI370" s="1036"/>
      <c r="AJ370" s="1036"/>
      <c r="AK370" s="1036"/>
      <c r="AL370" s="1036"/>
      <c r="AM370" s="1036"/>
      <c r="AN370" s="1036"/>
      <c r="AO370" s="1036"/>
      <c r="AP370" s="1036"/>
      <c r="AQ370" s="1036"/>
      <c r="AR370" s="1036"/>
      <c r="AS370" s="1036"/>
      <c r="AT370" s="1036"/>
      <c r="AU370" s="1036"/>
      <c r="AV370" s="1036"/>
      <c r="AY370" s="1051"/>
      <c r="AZ370" s="1051"/>
      <c r="BA370" s="1051"/>
      <c r="BB370" s="1051"/>
      <c r="BC370" s="1051"/>
      <c r="BD370" s="1051"/>
      <c r="BE370" s="1051"/>
      <c r="BF370" s="1051"/>
      <c r="BG370" s="1051"/>
      <c r="BH370" s="1051"/>
      <c r="BI370" s="1051"/>
      <c r="BJ370" s="1051"/>
      <c r="BK370" s="1051"/>
      <c r="BL370" s="1051"/>
      <c r="BM370" s="1051"/>
      <c r="BN370" s="62"/>
      <c r="BO370" s="62"/>
      <c r="BP370" s="62"/>
      <c r="BQ370" s="62"/>
      <c r="BR370" s="62"/>
      <c r="BS370" s="62"/>
      <c r="BT370" s="62"/>
      <c r="BU370" s="62"/>
      <c r="BV370" s="62"/>
      <c r="BW370" s="62"/>
      <c r="BX370" s="62"/>
      <c r="BY370" s="62"/>
      <c r="BZ370" s="62"/>
      <c r="CA370" s="62"/>
      <c r="CB370" s="62"/>
      <c r="CC370" s="62"/>
      <c r="CD370" s="62"/>
      <c r="CE370" s="62"/>
    </row>
    <row r="371" spans="2:84" ht="5.25" customHeight="1" thickBot="1">
      <c r="B371" s="21"/>
      <c r="C371" s="16"/>
      <c r="E371" s="1036"/>
      <c r="F371" s="1036"/>
      <c r="G371" s="1036"/>
      <c r="H371" s="1036"/>
      <c r="I371" s="1036"/>
      <c r="J371" s="1036"/>
      <c r="K371" s="1036"/>
      <c r="L371" s="1036"/>
      <c r="M371" s="1036"/>
      <c r="N371" s="1036"/>
      <c r="O371" s="1036"/>
      <c r="P371" s="1036"/>
      <c r="Q371" s="1036"/>
      <c r="R371" s="1036"/>
      <c r="S371" s="1036"/>
      <c r="T371" s="1036"/>
      <c r="U371" s="1036"/>
      <c r="V371" s="1036"/>
      <c r="W371" s="1036"/>
      <c r="X371" s="1036"/>
      <c r="Y371" s="1036"/>
      <c r="Z371" s="1036"/>
      <c r="AA371" s="1036"/>
      <c r="AB371" s="1036"/>
      <c r="AC371" s="1036"/>
      <c r="AD371" s="1036"/>
      <c r="AE371" s="1036"/>
      <c r="AF371" s="1036"/>
      <c r="AG371" s="1036"/>
      <c r="AH371" s="1036"/>
      <c r="AI371" s="1036"/>
      <c r="AJ371" s="1036"/>
      <c r="AK371" s="1036"/>
      <c r="AL371" s="1036"/>
      <c r="AM371" s="1036"/>
      <c r="AN371" s="1036"/>
      <c r="AO371" s="1036"/>
      <c r="AP371" s="1036"/>
      <c r="AQ371" s="1036"/>
      <c r="AR371" s="1036"/>
      <c r="AS371" s="1036"/>
      <c r="AT371" s="1036"/>
      <c r="AU371" s="1036"/>
      <c r="AV371" s="1036"/>
      <c r="AY371" s="1052"/>
      <c r="AZ371" s="1052"/>
      <c r="BA371" s="1052"/>
      <c r="BB371" s="1052"/>
      <c r="BC371" s="1052"/>
      <c r="BD371" s="1052"/>
      <c r="BE371" s="1052"/>
      <c r="BF371" s="1052"/>
      <c r="BG371" s="1052"/>
      <c r="BH371" s="1052"/>
      <c r="BI371" s="1052"/>
      <c r="BJ371" s="1052"/>
      <c r="BK371" s="1052"/>
      <c r="BL371" s="1052"/>
      <c r="BM371" s="1052"/>
      <c r="BN371" s="62"/>
      <c r="BO371" s="62"/>
      <c r="BP371" s="62"/>
      <c r="BQ371" s="62"/>
      <c r="BR371" s="62"/>
      <c r="BS371" s="62"/>
      <c r="BT371" s="62"/>
      <c r="BU371" s="62"/>
      <c r="BV371" s="62"/>
      <c r="BW371" s="62"/>
      <c r="BX371" s="62"/>
      <c r="BY371" s="62"/>
      <c r="BZ371" s="62"/>
      <c r="CA371" s="62"/>
      <c r="CB371" s="62"/>
      <c r="CC371" s="62"/>
      <c r="CD371" s="62"/>
      <c r="CE371" s="62"/>
    </row>
    <row r="372" spans="2:84" ht="5.25" customHeight="1">
      <c r="B372" s="21"/>
      <c r="C372" s="16"/>
      <c r="E372" s="1030" t="s">
        <v>74</v>
      </c>
      <c r="F372" s="1030"/>
      <c r="G372" s="1030"/>
      <c r="H372" s="1030"/>
      <c r="I372" s="1030"/>
      <c r="J372" s="1030"/>
      <c r="K372" s="1030"/>
      <c r="L372" s="1030"/>
      <c r="M372" s="1030"/>
      <c r="N372" s="1030"/>
      <c r="O372" s="1030"/>
      <c r="P372" s="1030"/>
      <c r="Q372" s="1030"/>
      <c r="R372" s="1030"/>
      <c r="S372" s="1030"/>
      <c r="T372" s="1030"/>
      <c r="U372" s="1030"/>
      <c r="V372" s="1030"/>
      <c r="W372" s="1030"/>
      <c r="X372" s="1030"/>
      <c r="Y372" s="1030"/>
      <c r="Z372" s="1030"/>
      <c r="AA372" s="1030"/>
      <c r="AB372" s="1030"/>
      <c r="AC372" s="1030"/>
      <c r="AD372" s="1030"/>
      <c r="AE372" s="1030"/>
      <c r="AF372" s="1030"/>
      <c r="AG372" s="1030"/>
      <c r="AH372" s="1030"/>
      <c r="AI372" s="1030"/>
      <c r="AJ372" s="1030"/>
      <c r="AK372" s="1030"/>
      <c r="AL372" s="1030"/>
      <c r="AM372" s="1030"/>
      <c r="AN372" s="1030"/>
      <c r="AO372" s="1030"/>
      <c r="AP372" s="1030"/>
      <c r="AQ372" s="1030"/>
      <c r="AR372" s="1030"/>
      <c r="AS372" s="1030"/>
      <c r="AT372" s="1030"/>
      <c r="AU372" s="16"/>
      <c r="AY372" s="1119" t="s">
        <v>93</v>
      </c>
      <c r="AZ372" s="1120"/>
      <c r="BA372" s="1120"/>
      <c r="BB372" s="1120"/>
      <c r="BC372" s="1120"/>
      <c r="BD372" s="1120"/>
      <c r="BE372" s="1120"/>
      <c r="BF372" s="1120"/>
      <c r="BG372" s="1120"/>
      <c r="BH372" s="1120"/>
      <c r="BI372" s="1120"/>
      <c r="BJ372" s="1120"/>
      <c r="BK372" s="1120"/>
      <c r="BL372" s="1120"/>
      <c r="BM372" s="1120"/>
      <c r="BN372" s="1120"/>
      <c r="BO372" s="1120"/>
      <c r="BP372" s="1120"/>
      <c r="BQ372" s="1121"/>
      <c r="BR372" s="1082" t="str">
        <f>IF(データ!$B$372&lt;&gt;"",IF(データ!$B$372&lt;&gt;"0",データ!$B$372,""),"")</f>
        <v/>
      </c>
      <c r="BS372" s="1083"/>
      <c r="BT372" s="1083"/>
      <c r="BU372" s="1083"/>
      <c r="BV372" s="1083"/>
      <c r="BW372" s="1083"/>
      <c r="BX372" s="1083"/>
      <c r="BY372" s="1083"/>
      <c r="BZ372" s="1083"/>
      <c r="CA372" s="1083"/>
      <c r="CB372" s="1083"/>
      <c r="CC372" s="1083"/>
      <c r="CD372" s="1083"/>
      <c r="CE372" s="1083"/>
      <c r="CF372" s="1118" t="s">
        <v>94</v>
      </c>
    </row>
    <row r="373" spans="2:84" ht="5.25" customHeight="1">
      <c r="B373" s="21"/>
      <c r="C373" s="16"/>
      <c r="E373" s="1030"/>
      <c r="F373" s="1030"/>
      <c r="G373" s="1030"/>
      <c r="H373" s="1030"/>
      <c r="I373" s="1030"/>
      <c r="J373" s="1030"/>
      <c r="K373" s="1030"/>
      <c r="L373" s="1030"/>
      <c r="M373" s="1030"/>
      <c r="N373" s="1030"/>
      <c r="O373" s="1030"/>
      <c r="P373" s="1030"/>
      <c r="Q373" s="1030"/>
      <c r="R373" s="1030"/>
      <c r="S373" s="1030"/>
      <c r="T373" s="1030"/>
      <c r="U373" s="1030"/>
      <c r="V373" s="1030"/>
      <c r="W373" s="1030"/>
      <c r="X373" s="1030"/>
      <c r="Y373" s="1030"/>
      <c r="Z373" s="1030"/>
      <c r="AA373" s="1030"/>
      <c r="AB373" s="1030"/>
      <c r="AC373" s="1030"/>
      <c r="AD373" s="1030"/>
      <c r="AE373" s="1030"/>
      <c r="AF373" s="1030"/>
      <c r="AG373" s="1030"/>
      <c r="AH373" s="1030"/>
      <c r="AI373" s="1030"/>
      <c r="AJ373" s="1030"/>
      <c r="AK373" s="1030"/>
      <c r="AL373" s="1030"/>
      <c r="AM373" s="1030"/>
      <c r="AN373" s="1030"/>
      <c r="AO373" s="1030"/>
      <c r="AP373" s="1030"/>
      <c r="AQ373" s="1030"/>
      <c r="AR373" s="1030"/>
      <c r="AS373" s="1030"/>
      <c r="AT373" s="1030"/>
      <c r="AU373" s="34"/>
      <c r="AY373" s="1087"/>
      <c r="AZ373" s="1088"/>
      <c r="BA373" s="1088"/>
      <c r="BB373" s="1088"/>
      <c r="BC373" s="1088"/>
      <c r="BD373" s="1088"/>
      <c r="BE373" s="1088"/>
      <c r="BF373" s="1088"/>
      <c r="BG373" s="1088"/>
      <c r="BH373" s="1088"/>
      <c r="BI373" s="1088"/>
      <c r="BJ373" s="1088"/>
      <c r="BK373" s="1088"/>
      <c r="BL373" s="1088"/>
      <c r="BM373" s="1088"/>
      <c r="BN373" s="1088"/>
      <c r="BO373" s="1088"/>
      <c r="BP373" s="1088"/>
      <c r="BQ373" s="1089"/>
      <c r="BR373" s="176"/>
      <c r="BS373" s="177"/>
      <c r="BT373" s="177"/>
      <c r="BU373" s="177"/>
      <c r="BV373" s="177"/>
      <c r="BW373" s="177"/>
      <c r="BX373" s="177"/>
      <c r="BY373" s="177"/>
      <c r="BZ373" s="177"/>
      <c r="CA373" s="177"/>
      <c r="CB373" s="177"/>
      <c r="CC373" s="177"/>
      <c r="CD373" s="177"/>
      <c r="CE373" s="177"/>
      <c r="CF373" s="173"/>
    </row>
    <row r="374" spans="2:84" ht="5.25" customHeight="1">
      <c r="B374" s="21"/>
      <c r="C374" s="33"/>
      <c r="E374" s="1030"/>
      <c r="F374" s="1030"/>
      <c r="G374" s="1030"/>
      <c r="H374" s="1030"/>
      <c r="I374" s="1030"/>
      <c r="J374" s="1030"/>
      <c r="K374" s="1030"/>
      <c r="L374" s="1030"/>
      <c r="M374" s="1030"/>
      <c r="N374" s="1030"/>
      <c r="O374" s="1030"/>
      <c r="P374" s="1030"/>
      <c r="Q374" s="1030"/>
      <c r="R374" s="1030"/>
      <c r="S374" s="1030"/>
      <c r="T374" s="1030"/>
      <c r="U374" s="1030"/>
      <c r="V374" s="1030"/>
      <c r="W374" s="1030"/>
      <c r="X374" s="1030"/>
      <c r="Y374" s="1030"/>
      <c r="Z374" s="1030"/>
      <c r="AA374" s="1030"/>
      <c r="AB374" s="1030"/>
      <c r="AC374" s="1030"/>
      <c r="AD374" s="1030"/>
      <c r="AE374" s="1030"/>
      <c r="AF374" s="1030"/>
      <c r="AG374" s="1030"/>
      <c r="AH374" s="1030"/>
      <c r="AI374" s="1030"/>
      <c r="AJ374" s="1030"/>
      <c r="AK374" s="1030"/>
      <c r="AL374" s="1030"/>
      <c r="AM374" s="1030"/>
      <c r="AN374" s="1030"/>
      <c r="AO374" s="1030"/>
      <c r="AP374" s="1030"/>
      <c r="AQ374" s="1030"/>
      <c r="AR374" s="1030"/>
      <c r="AS374" s="1030"/>
      <c r="AT374" s="1030"/>
      <c r="AU374" s="34"/>
      <c r="AY374" s="1090"/>
      <c r="AZ374" s="1091"/>
      <c r="BA374" s="1091"/>
      <c r="BB374" s="1091"/>
      <c r="BC374" s="1091"/>
      <c r="BD374" s="1091"/>
      <c r="BE374" s="1091"/>
      <c r="BF374" s="1091"/>
      <c r="BG374" s="1091"/>
      <c r="BH374" s="1091"/>
      <c r="BI374" s="1091"/>
      <c r="BJ374" s="1091"/>
      <c r="BK374" s="1091"/>
      <c r="BL374" s="1091"/>
      <c r="BM374" s="1091"/>
      <c r="BN374" s="1091"/>
      <c r="BO374" s="1091"/>
      <c r="BP374" s="1091"/>
      <c r="BQ374" s="1092"/>
      <c r="BR374" s="180"/>
      <c r="BS374" s="181"/>
      <c r="BT374" s="181"/>
      <c r="BU374" s="181"/>
      <c r="BV374" s="181"/>
      <c r="BW374" s="181"/>
      <c r="BX374" s="181"/>
      <c r="BY374" s="181"/>
      <c r="BZ374" s="181"/>
      <c r="CA374" s="181"/>
      <c r="CB374" s="181"/>
      <c r="CC374" s="181"/>
      <c r="CD374" s="181"/>
      <c r="CE374" s="181"/>
      <c r="CF374" s="1097"/>
    </row>
    <row r="375" spans="2:84" ht="5.25" customHeight="1">
      <c r="B375" s="21"/>
      <c r="C375" s="33"/>
      <c r="E375" s="1030"/>
      <c r="F375" s="1030"/>
      <c r="G375" s="1030"/>
      <c r="H375" s="1030"/>
      <c r="I375" s="1030"/>
      <c r="J375" s="1030"/>
      <c r="K375" s="1030"/>
      <c r="L375" s="1030"/>
      <c r="M375" s="1030"/>
      <c r="N375" s="1030"/>
      <c r="O375" s="1030"/>
      <c r="P375" s="1030"/>
      <c r="Q375" s="1030"/>
      <c r="R375" s="1030"/>
      <c r="S375" s="1030"/>
      <c r="T375" s="1030"/>
      <c r="U375" s="1030"/>
      <c r="V375" s="1030"/>
      <c r="W375" s="1030"/>
      <c r="X375" s="1030"/>
      <c r="Y375" s="1030"/>
      <c r="Z375" s="1030"/>
      <c r="AA375" s="1030"/>
      <c r="AB375" s="1030"/>
      <c r="AC375" s="1030"/>
      <c r="AD375" s="1030"/>
      <c r="AE375" s="1030"/>
      <c r="AF375" s="1030"/>
      <c r="AG375" s="1030"/>
      <c r="AH375" s="1030"/>
      <c r="AI375" s="1030"/>
      <c r="AJ375" s="1030"/>
      <c r="AK375" s="1030"/>
      <c r="AL375" s="1030"/>
      <c r="AM375" s="1030"/>
      <c r="AN375" s="1030"/>
      <c r="AO375" s="1030"/>
      <c r="AP375" s="1030"/>
      <c r="AQ375" s="1030"/>
      <c r="AR375" s="1030"/>
      <c r="AS375" s="1030"/>
      <c r="AT375" s="1030"/>
      <c r="AU375" s="34"/>
      <c r="AY375" s="1084" t="s">
        <v>165</v>
      </c>
      <c r="AZ375" s="1085"/>
      <c r="BA375" s="1085"/>
      <c r="BB375" s="1086"/>
      <c r="BC375" s="1102" t="s">
        <v>166</v>
      </c>
      <c r="BD375" s="1103"/>
      <c r="BE375" s="1103"/>
      <c r="BF375" s="1103"/>
      <c r="BG375" s="1104"/>
      <c r="BH375" s="174" t="str">
        <f>IF(データ!$B$374&lt;&gt;"",IF(データ!$B$374&lt;&gt;"0",データ!$B$374,""),"")</f>
        <v/>
      </c>
      <c r="BI375" s="175"/>
      <c r="BJ375" s="175"/>
      <c r="BK375" s="175"/>
      <c r="BL375" s="175"/>
      <c r="BM375" s="175"/>
      <c r="BN375" s="175"/>
      <c r="BO375" s="175"/>
      <c r="BP375" s="175"/>
      <c r="BQ375" s="178" t="s">
        <v>94</v>
      </c>
      <c r="BR375" s="1111" t="s">
        <v>167</v>
      </c>
      <c r="BS375" s="1112"/>
      <c r="BT375" s="1112"/>
      <c r="BU375" s="1112"/>
      <c r="BV375" s="1112"/>
      <c r="BW375" s="1113"/>
      <c r="BX375" s="174" t="str">
        <f>IF(データ!$C$374&lt;&gt;"",IF(データ!$C$374&lt;&gt;"0",データ!$C$374,""),"")</f>
        <v/>
      </c>
      <c r="BY375" s="175"/>
      <c r="BZ375" s="175"/>
      <c r="CA375" s="175"/>
      <c r="CB375" s="175"/>
      <c r="CC375" s="175"/>
      <c r="CD375" s="175"/>
      <c r="CE375" s="175"/>
      <c r="CF375" s="172" t="s">
        <v>94</v>
      </c>
    </row>
    <row r="376" spans="2:84" ht="5.25" customHeight="1">
      <c r="B376" s="21"/>
      <c r="C376" s="33"/>
      <c r="E376" s="1030"/>
      <c r="F376" s="1030"/>
      <c r="G376" s="1030"/>
      <c r="H376" s="1030"/>
      <c r="I376" s="1030"/>
      <c r="J376" s="1030"/>
      <c r="K376" s="1030"/>
      <c r="L376" s="1030"/>
      <c r="M376" s="1030"/>
      <c r="N376" s="1030"/>
      <c r="O376" s="1030"/>
      <c r="P376" s="1030"/>
      <c r="Q376" s="1030"/>
      <c r="R376" s="1030"/>
      <c r="S376" s="1030"/>
      <c r="T376" s="1030"/>
      <c r="U376" s="1030"/>
      <c r="V376" s="1030"/>
      <c r="W376" s="1030"/>
      <c r="X376" s="1030"/>
      <c r="Y376" s="1030"/>
      <c r="Z376" s="1030"/>
      <c r="AA376" s="1030"/>
      <c r="AB376" s="1030"/>
      <c r="AC376" s="1030"/>
      <c r="AD376" s="1030"/>
      <c r="AE376" s="1030"/>
      <c r="AF376" s="1030"/>
      <c r="AG376" s="1030"/>
      <c r="AH376" s="1030"/>
      <c r="AI376" s="1030"/>
      <c r="AJ376" s="1030"/>
      <c r="AK376" s="1030"/>
      <c r="AL376" s="1030"/>
      <c r="AM376" s="1030"/>
      <c r="AN376" s="1030"/>
      <c r="AO376" s="1030"/>
      <c r="AP376" s="1030"/>
      <c r="AQ376" s="1030"/>
      <c r="AR376" s="1030"/>
      <c r="AS376" s="1030"/>
      <c r="AT376" s="1030"/>
      <c r="AU376" s="21"/>
      <c r="AY376" s="1087"/>
      <c r="AZ376" s="1088"/>
      <c r="BA376" s="1088"/>
      <c r="BB376" s="1089"/>
      <c r="BC376" s="1105"/>
      <c r="BD376" s="1106"/>
      <c r="BE376" s="1106"/>
      <c r="BF376" s="1106"/>
      <c r="BG376" s="1107"/>
      <c r="BH376" s="176"/>
      <c r="BI376" s="177"/>
      <c r="BJ376" s="177"/>
      <c r="BK376" s="177"/>
      <c r="BL376" s="177"/>
      <c r="BM376" s="177"/>
      <c r="BN376" s="177"/>
      <c r="BO376" s="177"/>
      <c r="BP376" s="177"/>
      <c r="BQ376" s="179"/>
      <c r="BR376" s="1114"/>
      <c r="BS376" s="952"/>
      <c r="BT376" s="952"/>
      <c r="BU376" s="952"/>
      <c r="BV376" s="952"/>
      <c r="BW376" s="953"/>
      <c r="BX376" s="176"/>
      <c r="BY376" s="177"/>
      <c r="BZ376" s="177"/>
      <c r="CA376" s="177"/>
      <c r="CB376" s="177"/>
      <c r="CC376" s="177"/>
      <c r="CD376" s="177"/>
      <c r="CE376" s="177"/>
      <c r="CF376" s="173"/>
    </row>
    <row r="377" spans="2:84" ht="5.25" customHeight="1">
      <c r="B377" s="21"/>
      <c r="C377" s="33"/>
      <c r="E377" s="1030"/>
      <c r="F377" s="1030"/>
      <c r="G377" s="1030"/>
      <c r="H377" s="1030"/>
      <c r="I377" s="1030"/>
      <c r="J377" s="1030"/>
      <c r="K377" s="1030"/>
      <c r="L377" s="1030"/>
      <c r="M377" s="1030"/>
      <c r="N377" s="1030"/>
      <c r="O377" s="1030"/>
      <c r="P377" s="1030"/>
      <c r="Q377" s="1030"/>
      <c r="R377" s="1030"/>
      <c r="S377" s="1030"/>
      <c r="T377" s="1030"/>
      <c r="U377" s="1030"/>
      <c r="V377" s="1030"/>
      <c r="W377" s="1030"/>
      <c r="X377" s="1030"/>
      <c r="Y377" s="1030"/>
      <c r="Z377" s="1030"/>
      <c r="AA377" s="1030"/>
      <c r="AB377" s="1030"/>
      <c r="AC377" s="1030"/>
      <c r="AD377" s="1030"/>
      <c r="AE377" s="1030"/>
      <c r="AF377" s="1030"/>
      <c r="AG377" s="1030"/>
      <c r="AH377" s="1030"/>
      <c r="AI377" s="1030"/>
      <c r="AJ377" s="1030"/>
      <c r="AK377" s="1030"/>
      <c r="AL377" s="1030"/>
      <c r="AM377" s="1030"/>
      <c r="AN377" s="1030"/>
      <c r="AO377" s="1030"/>
      <c r="AP377" s="1030"/>
      <c r="AQ377" s="1030"/>
      <c r="AR377" s="1030"/>
      <c r="AS377" s="1030"/>
      <c r="AT377" s="1030"/>
      <c r="AU377" s="21"/>
      <c r="AY377" s="1090"/>
      <c r="AZ377" s="1091"/>
      <c r="BA377" s="1091"/>
      <c r="BB377" s="1092"/>
      <c r="BC377" s="1108"/>
      <c r="BD377" s="1109"/>
      <c r="BE377" s="1109"/>
      <c r="BF377" s="1109"/>
      <c r="BG377" s="1110"/>
      <c r="BH377" s="180"/>
      <c r="BI377" s="181"/>
      <c r="BJ377" s="181"/>
      <c r="BK377" s="181"/>
      <c r="BL377" s="181"/>
      <c r="BM377" s="181"/>
      <c r="BN377" s="181"/>
      <c r="BO377" s="181"/>
      <c r="BP377" s="181"/>
      <c r="BQ377" s="315"/>
      <c r="BR377" s="1115"/>
      <c r="BS377" s="1116"/>
      <c r="BT377" s="1116"/>
      <c r="BU377" s="1116"/>
      <c r="BV377" s="1116"/>
      <c r="BW377" s="1117"/>
      <c r="BX377" s="180"/>
      <c r="BY377" s="181"/>
      <c r="BZ377" s="181"/>
      <c r="CA377" s="181"/>
      <c r="CB377" s="181"/>
      <c r="CC377" s="181"/>
      <c r="CD377" s="181"/>
      <c r="CE377" s="181"/>
      <c r="CF377" s="1097"/>
    </row>
    <row r="378" spans="2:84" ht="5.25" customHeight="1" thickBot="1">
      <c r="B378" s="21"/>
      <c r="C378" s="33"/>
      <c r="E378" s="1030"/>
      <c r="F378" s="1030"/>
      <c r="G378" s="1030"/>
      <c r="H378" s="1030"/>
      <c r="I378" s="1030"/>
      <c r="J378" s="1030"/>
      <c r="K378" s="1030"/>
      <c r="L378" s="1030"/>
      <c r="M378" s="1030"/>
      <c r="N378" s="1030"/>
      <c r="O378" s="1030"/>
      <c r="P378" s="1030"/>
      <c r="Q378" s="1030"/>
      <c r="R378" s="1030"/>
      <c r="S378" s="1030"/>
      <c r="T378" s="1030"/>
      <c r="U378" s="1030"/>
      <c r="V378" s="1030"/>
      <c r="W378" s="1030"/>
      <c r="X378" s="1030"/>
      <c r="Y378" s="1030"/>
      <c r="Z378" s="1030"/>
      <c r="AA378" s="1030"/>
      <c r="AB378" s="1030"/>
      <c r="AC378" s="1030"/>
      <c r="AD378" s="1030"/>
      <c r="AE378" s="1030"/>
      <c r="AF378" s="1030"/>
      <c r="AG378" s="1030"/>
      <c r="AH378" s="1030"/>
      <c r="AI378" s="1030"/>
      <c r="AJ378" s="1030"/>
      <c r="AK378" s="1030"/>
      <c r="AL378" s="1030"/>
      <c r="AM378" s="1030"/>
      <c r="AN378" s="1030"/>
      <c r="AO378" s="1030"/>
      <c r="AP378" s="1030"/>
      <c r="AQ378" s="1030"/>
      <c r="AR378" s="1030"/>
      <c r="AS378" s="1030"/>
      <c r="AT378" s="1030"/>
      <c r="AU378" s="21"/>
      <c r="AY378" s="1093" t="s">
        <v>168</v>
      </c>
      <c r="AZ378" s="1094"/>
      <c r="BA378" s="1094"/>
      <c r="BB378" s="1094"/>
      <c r="BC378" s="1094"/>
      <c r="BD378" s="1098" t="str">
        <f>IF(OR(データ!$B$376&lt;&gt;"",データ!$C$376&lt;&gt;""),IF(OR(データ!$B$376&lt;&gt;"   /  /  ",データ!$C$376&lt;&gt;"   /  /  "),"居住開始 "&amp;IF(データ!$B$376&lt;&gt;"   /  /  ",データ!$B$376,"")&amp;IF(データ!$C$376&lt;&gt;"   /  /  "," （改築）　"&amp;データ!$C$376,""),""),"")</f>
        <v/>
      </c>
      <c r="BE378" s="1098"/>
      <c r="BF378" s="1098"/>
      <c r="BG378" s="1098"/>
      <c r="BH378" s="1098"/>
      <c r="BI378" s="1098"/>
      <c r="BJ378" s="1098"/>
      <c r="BK378" s="1098"/>
      <c r="BL378" s="1098"/>
      <c r="BM378" s="1098"/>
      <c r="BN378" s="1098"/>
      <c r="BO378" s="1098"/>
      <c r="BP378" s="1098"/>
      <c r="BQ378" s="1098"/>
      <c r="BR378" s="1098"/>
      <c r="BS378" s="1098"/>
      <c r="BT378" s="1098"/>
      <c r="BU378" s="1098"/>
      <c r="BV378" s="1098"/>
      <c r="BW378" s="1098"/>
      <c r="BX378" s="1098"/>
      <c r="BY378" s="1098"/>
      <c r="BZ378" s="1098"/>
      <c r="CA378" s="1098"/>
      <c r="CB378" s="1098"/>
      <c r="CC378" s="1098"/>
      <c r="CD378" s="1098"/>
      <c r="CE378" s="1098"/>
      <c r="CF378" s="1099"/>
    </row>
    <row r="379" spans="2:84" ht="5.25" customHeight="1">
      <c r="B379" s="21"/>
      <c r="C379" s="33"/>
      <c r="E379" s="1021" t="s">
        <v>471</v>
      </c>
      <c r="F379" s="1022"/>
      <c r="G379" s="1022"/>
      <c r="H379" s="1022"/>
      <c r="I379" s="1022"/>
      <c r="J379" s="1022"/>
      <c r="K379" s="1022"/>
      <c r="L379" s="1022"/>
      <c r="M379" s="1022"/>
      <c r="N379" s="1022"/>
      <c r="O379" s="1022"/>
      <c r="P379" s="1022"/>
      <c r="Q379" s="1022"/>
      <c r="R379" s="1022"/>
      <c r="S379" s="1022"/>
      <c r="T379" s="1022"/>
      <c r="U379" s="1022"/>
      <c r="V379" s="1023"/>
      <c r="W379" s="1031" t="str">
        <f>IF(データ!$B$359&lt;&gt;"",IF(データ!$B$359&lt;&gt;"0",データ!$B$359,""),"")</f>
        <v/>
      </c>
      <c r="X379" s="1032"/>
      <c r="Y379" s="1032"/>
      <c r="Z379" s="1032"/>
      <c r="AA379" s="1032"/>
      <c r="AB379" s="1032"/>
      <c r="AC379" s="1032"/>
      <c r="AD379" s="1032"/>
      <c r="AE379" s="1032"/>
      <c r="AF379" s="1032"/>
      <c r="AG379" s="1032"/>
      <c r="AH379" s="1032"/>
      <c r="AI379" s="1032"/>
      <c r="AJ379" s="1032"/>
      <c r="AK379" s="1032"/>
      <c r="AL379" s="1032"/>
      <c r="AM379" s="1032"/>
      <c r="AN379" s="1033" t="s">
        <v>95</v>
      </c>
      <c r="AO379" s="71"/>
      <c r="AP379" s="71"/>
      <c r="AQ379" s="71"/>
      <c r="AR379" s="71"/>
      <c r="AS379" s="71"/>
      <c r="AT379" s="71"/>
      <c r="AU379" s="21"/>
      <c r="AY379" s="1095"/>
      <c r="AZ379" s="1096"/>
      <c r="BA379" s="1096"/>
      <c r="BB379" s="1096"/>
      <c r="BC379" s="1096"/>
      <c r="BD379" s="1100"/>
      <c r="BE379" s="1100"/>
      <c r="BF379" s="1100"/>
      <c r="BG379" s="1100"/>
      <c r="BH379" s="1100"/>
      <c r="BI379" s="1100"/>
      <c r="BJ379" s="1100"/>
      <c r="BK379" s="1100"/>
      <c r="BL379" s="1100"/>
      <c r="BM379" s="1100"/>
      <c r="BN379" s="1100"/>
      <c r="BO379" s="1100"/>
      <c r="BP379" s="1100"/>
      <c r="BQ379" s="1100"/>
      <c r="BR379" s="1100"/>
      <c r="BS379" s="1100"/>
      <c r="BT379" s="1100"/>
      <c r="BU379" s="1100"/>
      <c r="BV379" s="1100"/>
      <c r="BW379" s="1100"/>
      <c r="BX379" s="1100"/>
      <c r="BY379" s="1100"/>
      <c r="BZ379" s="1100"/>
      <c r="CA379" s="1100"/>
      <c r="CB379" s="1100"/>
      <c r="CC379" s="1100"/>
      <c r="CD379" s="1100"/>
      <c r="CE379" s="1100"/>
      <c r="CF379" s="1101"/>
    </row>
    <row r="380" spans="2:84" ht="5.25" customHeight="1">
      <c r="B380" s="21"/>
      <c r="C380" s="33"/>
      <c r="E380" s="1024"/>
      <c r="F380" s="1025"/>
      <c r="G380" s="1025"/>
      <c r="H380" s="1025"/>
      <c r="I380" s="1025"/>
      <c r="J380" s="1025"/>
      <c r="K380" s="1025"/>
      <c r="L380" s="1025"/>
      <c r="M380" s="1025"/>
      <c r="N380" s="1025"/>
      <c r="O380" s="1025"/>
      <c r="P380" s="1025"/>
      <c r="Q380" s="1025"/>
      <c r="R380" s="1025"/>
      <c r="S380" s="1025"/>
      <c r="T380" s="1025"/>
      <c r="U380" s="1025"/>
      <c r="V380" s="1026"/>
      <c r="W380" s="1001"/>
      <c r="X380" s="1002"/>
      <c r="Y380" s="1002"/>
      <c r="Z380" s="1002"/>
      <c r="AA380" s="1002"/>
      <c r="AB380" s="1002"/>
      <c r="AC380" s="1002"/>
      <c r="AD380" s="1002"/>
      <c r="AE380" s="1002"/>
      <c r="AF380" s="1002"/>
      <c r="AG380" s="1002"/>
      <c r="AH380" s="1002"/>
      <c r="AI380" s="1002"/>
      <c r="AJ380" s="1002"/>
      <c r="AK380" s="1002"/>
      <c r="AL380" s="1002"/>
      <c r="AM380" s="1002"/>
      <c r="AN380" s="1034"/>
      <c r="AO380" s="71"/>
      <c r="AP380" s="71"/>
      <c r="AQ380" s="71"/>
      <c r="AR380" s="71"/>
      <c r="AS380" s="71"/>
      <c r="AT380" s="71"/>
      <c r="AU380" s="21"/>
      <c r="AY380" s="68"/>
      <c r="AZ380" s="69"/>
      <c r="BA380" s="69"/>
      <c r="BB380" s="69"/>
      <c r="BC380" s="69"/>
      <c r="BD380" s="1078"/>
      <c r="BE380" s="1078"/>
      <c r="BF380" s="1078"/>
      <c r="BG380" s="1078"/>
      <c r="BH380" s="1078"/>
      <c r="BI380" s="1078"/>
      <c r="BJ380" s="1078"/>
      <c r="BK380" s="1078"/>
      <c r="BL380" s="1078"/>
      <c r="BM380" s="1078"/>
      <c r="BN380" s="1078"/>
      <c r="BO380" s="1078"/>
      <c r="BP380" s="1078"/>
      <c r="BQ380" s="1078"/>
      <c r="BR380" s="1078"/>
      <c r="BS380" s="1078"/>
      <c r="BT380" s="1078"/>
      <c r="BU380" s="1078"/>
      <c r="BV380" s="1078"/>
      <c r="BW380" s="1078"/>
      <c r="BX380" s="1078"/>
      <c r="BY380" s="1078"/>
      <c r="BZ380" s="1078"/>
      <c r="CA380" s="1078"/>
      <c r="CB380" s="1078"/>
      <c r="CC380" s="1078"/>
      <c r="CD380" s="1078"/>
      <c r="CE380" s="1078"/>
      <c r="CF380" s="1079"/>
    </row>
    <row r="381" spans="2:84" ht="5.25" customHeight="1">
      <c r="B381" s="21"/>
      <c r="C381" s="33"/>
      <c r="E381" s="1027"/>
      <c r="F381" s="1028"/>
      <c r="G381" s="1028"/>
      <c r="H381" s="1028"/>
      <c r="I381" s="1028"/>
      <c r="J381" s="1028"/>
      <c r="K381" s="1028"/>
      <c r="L381" s="1028"/>
      <c r="M381" s="1028"/>
      <c r="N381" s="1028"/>
      <c r="O381" s="1028"/>
      <c r="P381" s="1028"/>
      <c r="Q381" s="1028"/>
      <c r="R381" s="1028"/>
      <c r="S381" s="1028"/>
      <c r="T381" s="1028"/>
      <c r="U381" s="1028"/>
      <c r="V381" s="1029"/>
      <c r="W381" s="1001"/>
      <c r="X381" s="1002"/>
      <c r="Y381" s="1002"/>
      <c r="Z381" s="1002"/>
      <c r="AA381" s="1002"/>
      <c r="AB381" s="1002"/>
      <c r="AC381" s="1002"/>
      <c r="AD381" s="1002"/>
      <c r="AE381" s="1002"/>
      <c r="AF381" s="1002"/>
      <c r="AG381" s="1002"/>
      <c r="AH381" s="1002"/>
      <c r="AI381" s="1002"/>
      <c r="AJ381" s="1002"/>
      <c r="AK381" s="1002"/>
      <c r="AL381" s="1002"/>
      <c r="AM381" s="1002"/>
      <c r="AN381" s="1035"/>
      <c r="AU381" s="21"/>
      <c r="AY381" s="144"/>
      <c r="AZ381" s="143"/>
      <c r="BA381" s="143"/>
      <c r="BB381" s="143"/>
      <c r="BC381" s="143"/>
      <c r="BD381" s="1078"/>
      <c r="BE381" s="1078"/>
      <c r="BF381" s="1078"/>
      <c r="BG381" s="1078"/>
      <c r="BH381" s="1078"/>
      <c r="BI381" s="1078"/>
      <c r="BJ381" s="1078"/>
      <c r="BK381" s="1078"/>
      <c r="BL381" s="1078"/>
      <c r="BM381" s="1078"/>
      <c r="BN381" s="1078"/>
      <c r="BO381" s="1078"/>
      <c r="BP381" s="1078"/>
      <c r="BQ381" s="1078"/>
      <c r="BR381" s="1078"/>
      <c r="BS381" s="1078"/>
      <c r="BT381" s="1078"/>
      <c r="BU381" s="1078"/>
      <c r="BV381" s="1078"/>
      <c r="BW381" s="1078"/>
      <c r="BX381" s="1078"/>
      <c r="BY381" s="1078"/>
      <c r="BZ381" s="1078"/>
      <c r="CA381" s="1078"/>
      <c r="CB381" s="1078"/>
      <c r="CC381" s="1078"/>
      <c r="CD381" s="1078"/>
      <c r="CE381" s="1078"/>
      <c r="CF381" s="1079"/>
    </row>
    <row r="382" spans="2:84" ht="5.25" customHeight="1">
      <c r="B382" s="21"/>
      <c r="C382" s="33"/>
      <c r="E382" s="371" t="s">
        <v>75</v>
      </c>
      <c r="F382" s="1053"/>
      <c r="G382" s="1053"/>
      <c r="H382" s="1053"/>
      <c r="I382" s="1053"/>
      <c r="J382" s="1053"/>
      <c r="K382" s="1053"/>
      <c r="L382" s="1053"/>
      <c r="M382" s="1053"/>
      <c r="N382" s="1053"/>
      <c r="O382" s="1053"/>
      <c r="P382" s="1053"/>
      <c r="Q382" s="1053"/>
      <c r="R382" s="1053"/>
      <c r="S382" s="1053"/>
      <c r="T382" s="1053"/>
      <c r="U382" s="1053"/>
      <c r="V382" s="1054"/>
      <c r="W382" s="999" t="str">
        <f>IF(データ!$B$360&lt;&gt;"",IF(データ!$B$360&lt;&gt;"0",データ!$B$360,""),"")</f>
        <v/>
      </c>
      <c r="X382" s="1000"/>
      <c r="Y382" s="1000"/>
      <c r="Z382" s="1000"/>
      <c r="AA382" s="1000"/>
      <c r="AB382" s="1000"/>
      <c r="AC382" s="1000"/>
      <c r="AD382" s="1000"/>
      <c r="AE382" s="1000"/>
      <c r="AF382" s="1000"/>
      <c r="AG382" s="1000"/>
      <c r="AH382" s="1000"/>
      <c r="AI382" s="1000"/>
      <c r="AJ382" s="1000"/>
      <c r="AK382" s="1000"/>
      <c r="AL382" s="1000"/>
      <c r="AM382" s="1000"/>
      <c r="AN382" s="986"/>
      <c r="AO382" s="33"/>
      <c r="AP382" s="33"/>
      <c r="AQ382" s="33"/>
      <c r="AR382" s="33"/>
      <c r="AS382" s="33"/>
      <c r="AT382" s="33"/>
      <c r="AU382" s="21"/>
      <c r="AY382" s="144"/>
      <c r="AZ382" s="143"/>
      <c r="BA382" s="143"/>
      <c r="BB382" s="143"/>
      <c r="BC382" s="143"/>
      <c r="BD382" s="1078"/>
      <c r="BE382" s="1078"/>
      <c r="BF382" s="1078"/>
      <c r="BG382" s="1078"/>
      <c r="BH382" s="1078"/>
      <c r="BI382" s="1078"/>
      <c r="BJ382" s="1078"/>
      <c r="BK382" s="1078"/>
      <c r="BL382" s="1078"/>
      <c r="BM382" s="1078"/>
      <c r="BN382" s="1078"/>
      <c r="BO382" s="1078"/>
      <c r="BP382" s="1078"/>
      <c r="BQ382" s="1078"/>
      <c r="BR382" s="1078"/>
      <c r="BS382" s="1078"/>
      <c r="BT382" s="1078"/>
      <c r="BU382" s="1078"/>
      <c r="BV382" s="1078"/>
      <c r="BW382" s="1078"/>
      <c r="BX382" s="1078"/>
      <c r="BY382" s="1078"/>
      <c r="BZ382" s="1078"/>
      <c r="CA382" s="1078"/>
      <c r="CB382" s="1078"/>
      <c r="CC382" s="1078"/>
      <c r="CD382" s="1078"/>
      <c r="CE382" s="1078"/>
      <c r="CF382" s="1079"/>
    </row>
    <row r="383" spans="2:84" ht="5.25" customHeight="1">
      <c r="B383" s="21"/>
      <c r="C383" s="33"/>
      <c r="E383" s="1024"/>
      <c r="F383" s="1025"/>
      <c r="G383" s="1025"/>
      <c r="H383" s="1025"/>
      <c r="I383" s="1025"/>
      <c r="J383" s="1025"/>
      <c r="K383" s="1025"/>
      <c r="L383" s="1025"/>
      <c r="M383" s="1025"/>
      <c r="N383" s="1025"/>
      <c r="O383" s="1025"/>
      <c r="P383" s="1025"/>
      <c r="Q383" s="1025"/>
      <c r="R383" s="1025"/>
      <c r="S383" s="1025"/>
      <c r="T383" s="1025"/>
      <c r="U383" s="1025"/>
      <c r="V383" s="1026"/>
      <c r="W383" s="1001"/>
      <c r="X383" s="1002"/>
      <c r="Y383" s="1002"/>
      <c r="Z383" s="1002"/>
      <c r="AA383" s="1002"/>
      <c r="AB383" s="1002"/>
      <c r="AC383" s="1002"/>
      <c r="AD383" s="1002"/>
      <c r="AE383" s="1002"/>
      <c r="AF383" s="1002"/>
      <c r="AG383" s="1002"/>
      <c r="AH383" s="1002"/>
      <c r="AI383" s="1002"/>
      <c r="AJ383" s="1002"/>
      <c r="AK383" s="1002"/>
      <c r="AL383" s="1002"/>
      <c r="AM383" s="1002"/>
      <c r="AN383" s="987"/>
      <c r="AO383" s="33"/>
      <c r="AP383" s="33"/>
      <c r="AQ383" s="33"/>
      <c r="AR383" s="33"/>
      <c r="AS383" s="33"/>
      <c r="AT383" s="33"/>
      <c r="AU383" s="21"/>
      <c r="AY383" s="59"/>
      <c r="AZ383" s="146"/>
      <c r="BA383" s="146"/>
      <c r="BB383" s="146"/>
      <c r="BC383" s="146"/>
      <c r="BD383" s="1078"/>
      <c r="BE383" s="1078"/>
      <c r="BF383" s="1078"/>
      <c r="BG383" s="1078"/>
      <c r="BH383" s="1078"/>
      <c r="BI383" s="1078"/>
      <c r="BJ383" s="1078"/>
      <c r="BK383" s="1078"/>
      <c r="BL383" s="1078"/>
      <c r="BM383" s="1078"/>
      <c r="BN383" s="1078"/>
      <c r="BO383" s="1078"/>
      <c r="BP383" s="1078"/>
      <c r="BQ383" s="1078"/>
      <c r="BR383" s="1078"/>
      <c r="BS383" s="1078"/>
      <c r="BT383" s="1078"/>
      <c r="BU383" s="1078"/>
      <c r="BV383" s="1078"/>
      <c r="BW383" s="1078"/>
      <c r="BX383" s="1078"/>
      <c r="BY383" s="1078"/>
      <c r="BZ383" s="1078"/>
      <c r="CA383" s="1078"/>
      <c r="CB383" s="1078"/>
      <c r="CC383" s="1078"/>
      <c r="CD383" s="1078"/>
      <c r="CE383" s="1078"/>
      <c r="CF383" s="1079"/>
    </row>
    <row r="384" spans="2:84" ht="5.25" customHeight="1" thickBot="1">
      <c r="B384" s="38"/>
      <c r="C384" s="33"/>
      <c r="E384" s="1055"/>
      <c r="F384" s="1056"/>
      <c r="G384" s="1056"/>
      <c r="H384" s="1056"/>
      <c r="I384" s="1056"/>
      <c r="J384" s="1056"/>
      <c r="K384" s="1056"/>
      <c r="L384" s="1056"/>
      <c r="M384" s="1056"/>
      <c r="N384" s="1056"/>
      <c r="O384" s="1056"/>
      <c r="P384" s="1056"/>
      <c r="Q384" s="1056"/>
      <c r="R384" s="1056"/>
      <c r="S384" s="1056"/>
      <c r="T384" s="1056"/>
      <c r="U384" s="1056"/>
      <c r="V384" s="1057"/>
      <c r="W384" s="1003"/>
      <c r="X384" s="1004"/>
      <c r="Y384" s="1004"/>
      <c r="Z384" s="1004"/>
      <c r="AA384" s="1004"/>
      <c r="AB384" s="1004"/>
      <c r="AC384" s="1004"/>
      <c r="AD384" s="1004"/>
      <c r="AE384" s="1004"/>
      <c r="AF384" s="1004"/>
      <c r="AG384" s="1004"/>
      <c r="AH384" s="1004"/>
      <c r="AI384" s="1004"/>
      <c r="AJ384" s="1004"/>
      <c r="AK384" s="1004"/>
      <c r="AL384" s="1004"/>
      <c r="AM384" s="1004"/>
      <c r="AN384" s="988"/>
      <c r="AO384" s="33"/>
      <c r="AP384" s="33"/>
      <c r="AQ384" s="33"/>
      <c r="AR384" s="33"/>
      <c r="AS384" s="33"/>
      <c r="AT384" s="33"/>
      <c r="AU384" s="21"/>
      <c r="AY384" s="59"/>
      <c r="AZ384" s="146"/>
      <c r="BA384" s="146"/>
      <c r="BB384" s="146"/>
      <c r="BC384" s="146"/>
      <c r="BD384" s="1078"/>
      <c r="BE384" s="1078"/>
      <c r="BF384" s="1078"/>
      <c r="BG384" s="1078"/>
      <c r="BH384" s="1078"/>
      <c r="BI384" s="1078"/>
      <c r="BJ384" s="1078"/>
      <c r="BK384" s="1078"/>
      <c r="BL384" s="1078"/>
      <c r="BM384" s="1078"/>
      <c r="BN384" s="1078"/>
      <c r="BO384" s="1078"/>
      <c r="BP384" s="1078"/>
      <c r="BQ384" s="1078"/>
      <c r="BR384" s="1078"/>
      <c r="BS384" s="1078"/>
      <c r="BT384" s="1078"/>
      <c r="BU384" s="1078"/>
      <c r="BV384" s="1078"/>
      <c r="BW384" s="1078"/>
      <c r="BX384" s="1078"/>
      <c r="BY384" s="1078"/>
      <c r="BZ384" s="1078"/>
      <c r="CA384" s="1078"/>
      <c r="CB384" s="1078"/>
      <c r="CC384" s="1078"/>
      <c r="CD384" s="1078"/>
      <c r="CE384" s="1078"/>
      <c r="CF384" s="1079"/>
    </row>
    <row r="385" spans="2:86" ht="5.25" customHeight="1">
      <c r="B385" s="21"/>
      <c r="C385" s="33"/>
      <c r="AY385" s="59"/>
      <c r="AZ385" s="146"/>
      <c r="BA385" s="146"/>
      <c r="BB385" s="146"/>
      <c r="BC385" s="146"/>
      <c r="BD385" s="1078"/>
      <c r="BE385" s="1078"/>
      <c r="BF385" s="1078"/>
      <c r="BG385" s="1078"/>
      <c r="BH385" s="1078"/>
      <c r="BI385" s="1078"/>
      <c r="BJ385" s="1078"/>
      <c r="BK385" s="1078"/>
      <c r="BL385" s="1078"/>
      <c r="BM385" s="1078"/>
      <c r="BN385" s="1078"/>
      <c r="BO385" s="1078"/>
      <c r="BP385" s="1078"/>
      <c r="BQ385" s="1078"/>
      <c r="BR385" s="1078"/>
      <c r="BS385" s="1078"/>
      <c r="BT385" s="1078"/>
      <c r="BU385" s="1078"/>
      <c r="BV385" s="1078"/>
      <c r="BW385" s="1078"/>
      <c r="BX385" s="1078"/>
      <c r="BY385" s="1078"/>
      <c r="BZ385" s="1078"/>
      <c r="CA385" s="1078"/>
      <c r="CB385" s="1078"/>
      <c r="CC385" s="1078"/>
      <c r="CD385" s="1078"/>
      <c r="CE385" s="1078"/>
      <c r="CF385" s="1079"/>
    </row>
    <row r="386" spans="2:86" ht="5.25" customHeight="1">
      <c r="B386" s="38"/>
      <c r="C386" s="33"/>
      <c r="AY386" s="59"/>
      <c r="AZ386" s="146"/>
      <c r="BA386" s="146"/>
      <c r="BB386" s="146"/>
      <c r="BC386" s="146"/>
      <c r="BD386" s="1078"/>
      <c r="BE386" s="1078"/>
      <c r="BF386" s="1078"/>
      <c r="BG386" s="1078"/>
      <c r="BH386" s="1078"/>
      <c r="BI386" s="1078"/>
      <c r="BJ386" s="1078"/>
      <c r="BK386" s="1078"/>
      <c r="BL386" s="1078"/>
      <c r="BM386" s="1078"/>
      <c r="BN386" s="1078"/>
      <c r="BO386" s="1078"/>
      <c r="BP386" s="1078"/>
      <c r="BQ386" s="1078"/>
      <c r="BR386" s="1078"/>
      <c r="BS386" s="1078"/>
      <c r="BT386" s="1078"/>
      <c r="BU386" s="1078"/>
      <c r="BV386" s="1078"/>
      <c r="BW386" s="1078"/>
      <c r="BX386" s="1078"/>
      <c r="BY386" s="1078"/>
      <c r="BZ386" s="1078"/>
      <c r="CA386" s="1078"/>
      <c r="CB386" s="1078"/>
      <c r="CC386" s="1078"/>
      <c r="CD386" s="1078"/>
      <c r="CE386" s="1078"/>
      <c r="CF386" s="1079"/>
    </row>
    <row r="387" spans="2:86" ht="5.25" customHeight="1">
      <c r="B387" s="38"/>
      <c r="C387" s="33"/>
      <c r="D387" s="14"/>
      <c r="AY387" s="59"/>
      <c r="AZ387" s="146"/>
      <c r="BA387" s="146"/>
      <c r="BB387" s="146"/>
      <c r="BC387" s="146"/>
      <c r="BD387" s="1078"/>
      <c r="BE387" s="1078"/>
      <c r="BF387" s="1078"/>
      <c r="BG387" s="1078"/>
      <c r="BH387" s="1078"/>
      <c r="BI387" s="1078"/>
      <c r="BJ387" s="1078"/>
      <c r="BK387" s="1078"/>
      <c r="BL387" s="1078"/>
      <c r="BM387" s="1078"/>
      <c r="BN387" s="1078"/>
      <c r="BO387" s="1078"/>
      <c r="BP387" s="1078"/>
      <c r="BQ387" s="1078"/>
      <c r="BR387" s="1078"/>
      <c r="BS387" s="1078"/>
      <c r="BT387" s="1078"/>
      <c r="BU387" s="1078"/>
      <c r="BV387" s="1078"/>
      <c r="BW387" s="1078"/>
      <c r="BX387" s="1078"/>
      <c r="BY387" s="1078"/>
      <c r="BZ387" s="1078"/>
      <c r="CA387" s="1078"/>
      <c r="CB387" s="1078"/>
      <c r="CC387" s="1078"/>
      <c r="CD387" s="1078"/>
      <c r="CE387" s="1078"/>
      <c r="CF387" s="1079"/>
    </row>
    <row r="388" spans="2:86" ht="5.25" customHeight="1">
      <c r="B388" s="38"/>
      <c r="C388" s="33"/>
      <c r="D388" s="14"/>
      <c r="AY388" s="59"/>
      <c r="AZ388" s="146"/>
      <c r="BA388" s="146"/>
      <c r="BB388" s="146"/>
      <c r="BC388" s="146"/>
      <c r="BD388" s="1078"/>
      <c r="BE388" s="1078"/>
      <c r="BF388" s="1078"/>
      <c r="BG388" s="1078"/>
      <c r="BH388" s="1078"/>
      <c r="BI388" s="1078"/>
      <c r="BJ388" s="1078"/>
      <c r="BK388" s="1078"/>
      <c r="BL388" s="1078"/>
      <c r="BM388" s="1078"/>
      <c r="BN388" s="1078"/>
      <c r="BO388" s="1078"/>
      <c r="BP388" s="1078"/>
      <c r="BQ388" s="1078"/>
      <c r="BR388" s="1078"/>
      <c r="BS388" s="1078"/>
      <c r="BT388" s="1078"/>
      <c r="BU388" s="1078"/>
      <c r="BV388" s="1078"/>
      <c r="BW388" s="1078"/>
      <c r="BX388" s="1078"/>
      <c r="BY388" s="1078"/>
      <c r="BZ388" s="1078"/>
      <c r="CA388" s="1078"/>
      <c r="CB388" s="1078"/>
      <c r="CC388" s="1078"/>
      <c r="CD388" s="1078"/>
      <c r="CE388" s="1078"/>
      <c r="CF388" s="1079"/>
    </row>
    <row r="389" spans="2:86" ht="5.25" customHeight="1" thickBot="1">
      <c r="B389" s="33"/>
      <c r="C389" s="33"/>
      <c r="D389" s="14"/>
      <c r="AO389" s="33"/>
      <c r="AP389" s="33"/>
      <c r="AQ389" s="33"/>
      <c r="AR389" s="33"/>
      <c r="AS389" s="33"/>
      <c r="AT389" s="33"/>
      <c r="AU389" s="21"/>
      <c r="AY389" s="66"/>
      <c r="AZ389" s="67"/>
      <c r="BA389" s="67"/>
      <c r="BB389" s="67"/>
      <c r="BC389" s="67"/>
      <c r="BD389" s="1080"/>
      <c r="BE389" s="1080"/>
      <c r="BF389" s="1080"/>
      <c r="BG389" s="1080"/>
      <c r="BH389" s="1080"/>
      <c r="BI389" s="1080"/>
      <c r="BJ389" s="1080"/>
      <c r="BK389" s="1080"/>
      <c r="BL389" s="1080"/>
      <c r="BM389" s="1080"/>
      <c r="BN389" s="1080"/>
      <c r="BO389" s="1080"/>
      <c r="BP389" s="1080"/>
      <c r="BQ389" s="1080"/>
      <c r="BR389" s="1080"/>
      <c r="BS389" s="1080"/>
      <c r="BT389" s="1080"/>
      <c r="BU389" s="1080"/>
      <c r="BV389" s="1080"/>
      <c r="BW389" s="1080"/>
      <c r="BX389" s="1080"/>
      <c r="BY389" s="1080"/>
      <c r="BZ389" s="1080"/>
      <c r="CA389" s="1080"/>
      <c r="CB389" s="1080"/>
      <c r="CC389" s="1080"/>
      <c r="CD389" s="1080"/>
      <c r="CE389" s="1080"/>
      <c r="CF389" s="1081"/>
    </row>
    <row r="390" spans="2:86" ht="13.5" customHeight="1">
      <c r="B390" s="33"/>
      <c r="C390" s="33"/>
      <c r="D390" s="14"/>
      <c r="AO390" s="33"/>
      <c r="AP390" s="33"/>
      <c r="AQ390" s="33"/>
      <c r="AR390" s="33"/>
      <c r="AS390" s="33"/>
      <c r="AT390" s="33"/>
      <c r="AU390" s="36"/>
    </row>
    <row r="391" spans="2:86" ht="13.5" customHeight="1">
      <c r="B391" s="33"/>
      <c r="C391" s="33"/>
      <c r="D391" s="14"/>
      <c r="AO391" s="33"/>
      <c r="AP391" s="33"/>
      <c r="AQ391" s="33"/>
      <c r="AR391" s="33"/>
      <c r="AS391" s="33"/>
      <c r="AT391" s="33"/>
      <c r="AU391" s="36"/>
    </row>
    <row r="392" spans="2:86" ht="13.5" customHeight="1">
      <c r="B392" s="33"/>
      <c r="C392" s="33"/>
      <c r="D392" s="14"/>
      <c r="AO392" s="33"/>
      <c r="AP392" s="33"/>
      <c r="AQ392" s="33"/>
      <c r="AR392" s="33"/>
      <c r="AS392" s="33"/>
      <c r="AT392" s="33"/>
      <c r="AU392" s="36"/>
    </row>
    <row r="393" spans="2:86" ht="13.5" customHeight="1">
      <c r="B393" s="33"/>
      <c r="C393" s="33"/>
      <c r="D393" s="14"/>
      <c r="AO393" s="33"/>
      <c r="AP393" s="33"/>
      <c r="AQ393" s="33"/>
      <c r="AR393" s="33"/>
      <c r="AS393" s="33"/>
      <c r="AT393" s="33"/>
      <c r="AU393" s="36"/>
    </row>
    <row r="394" spans="2:86" ht="13.5" customHeight="1">
      <c r="B394" s="33"/>
      <c r="C394" s="33"/>
      <c r="D394" s="14"/>
      <c r="AP394" s="33"/>
      <c r="AQ394" s="33"/>
      <c r="AR394" s="33"/>
      <c r="AS394" s="33"/>
      <c r="AT394" s="33"/>
      <c r="AU394" s="36"/>
      <c r="AV394" s="70"/>
      <c r="AW394" s="70"/>
      <c r="AX394" s="70"/>
      <c r="AY394" s="70"/>
      <c r="AZ394" s="70"/>
      <c r="BA394" s="70"/>
      <c r="BB394" s="70"/>
      <c r="BC394" s="70"/>
      <c r="BD394" s="70"/>
      <c r="BE394" s="70"/>
      <c r="BF394" s="70"/>
      <c r="BG394" s="70"/>
      <c r="BH394" s="70"/>
      <c r="BI394" s="70"/>
      <c r="BJ394" s="70"/>
      <c r="BK394" s="70"/>
      <c r="BL394" s="70"/>
      <c r="CF394" s="70"/>
      <c r="CG394" s="70"/>
      <c r="CH394" s="70"/>
    </row>
    <row r="395" spans="2:86" ht="13.5" customHeight="1">
      <c r="B395" s="33"/>
      <c r="C395" s="33"/>
      <c r="D395" s="14"/>
      <c r="AP395" s="33"/>
      <c r="AQ395" s="33"/>
      <c r="AR395" s="33"/>
      <c r="AS395" s="33"/>
      <c r="AT395" s="33"/>
      <c r="AU395" s="36"/>
      <c r="AV395" s="70"/>
      <c r="AW395" s="70"/>
      <c r="AX395" s="70"/>
      <c r="AY395" s="70"/>
      <c r="AZ395" s="70"/>
      <c r="BA395" s="70"/>
      <c r="BB395" s="70"/>
      <c r="BC395" s="70"/>
      <c r="BD395" s="70"/>
      <c r="BE395" s="70"/>
      <c r="BF395" s="70"/>
      <c r="BG395" s="70"/>
      <c r="BH395" s="70"/>
      <c r="BI395" s="70"/>
      <c r="BJ395" s="70"/>
      <c r="BK395" s="70"/>
      <c r="BL395" s="70"/>
      <c r="CF395" s="70"/>
      <c r="CG395" s="70"/>
      <c r="CH395" s="70"/>
    </row>
    <row r="396" spans="2:86" ht="13.5" customHeight="1">
      <c r="B396" s="33"/>
      <c r="C396" s="33"/>
      <c r="AT396" s="37"/>
      <c r="AU396" s="21"/>
      <c r="AV396" s="70"/>
      <c r="AW396" s="70"/>
      <c r="AX396" s="70"/>
      <c r="AY396" s="70"/>
      <c r="AZ396" s="70"/>
      <c r="BA396" s="70"/>
      <c r="BB396" s="70"/>
      <c r="BC396" s="70"/>
      <c r="BD396" s="70"/>
      <c r="BE396" s="70"/>
      <c r="BF396" s="70"/>
      <c r="BG396" s="70"/>
      <c r="BH396" s="70"/>
      <c r="BI396" s="70"/>
      <c r="BJ396" s="70"/>
      <c r="BK396" s="70"/>
      <c r="BL396" s="70"/>
      <c r="BM396" s="70"/>
      <c r="BN396" s="70"/>
      <c r="BO396" s="70"/>
      <c r="BP396" s="70"/>
      <c r="BQ396" s="70"/>
      <c r="BR396" s="70"/>
      <c r="BS396" s="70"/>
      <c r="BT396" s="70"/>
      <c r="BU396" s="70"/>
      <c r="BV396" s="70"/>
      <c r="BW396" s="70"/>
      <c r="BX396" s="70"/>
      <c r="BY396" s="70"/>
      <c r="BZ396" s="70"/>
      <c r="CA396" s="70"/>
      <c r="CB396" s="70"/>
      <c r="CC396" s="70"/>
      <c r="CD396" s="70"/>
      <c r="CE396" s="70"/>
      <c r="CF396" s="70"/>
      <c r="CG396" s="70"/>
      <c r="CH396" s="70"/>
    </row>
    <row r="397" spans="2:86" ht="13.5" customHeight="1">
      <c r="B397" s="33"/>
      <c r="C397" s="33"/>
      <c r="AT397" s="60"/>
      <c r="AU397" s="60"/>
      <c r="AV397" s="70"/>
      <c r="AW397" s="70"/>
      <c r="AX397" s="70"/>
      <c r="AY397" s="70"/>
      <c r="AZ397" s="70"/>
      <c r="BA397" s="70"/>
      <c r="BB397" s="70"/>
      <c r="BC397" s="70"/>
      <c r="BD397" s="70"/>
      <c r="BE397" s="70"/>
      <c r="BF397" s="70"/>
      <c r="BG397" s="70"/>
      <c r="BH397" s="70"/>
      <c r="BI397" s="70"/>
      <c r="BJ397" s="70"/>
      <c r="BK397" s="70"/>
      <c r="BL397" s="70"/>
      <c r="BM397" s="70"/>
      <c r="BN397" s="70"/>
      <c r="BO397" s="70"/>
      <c r="BP397" s="70"/>
      <c r="BQ397" s="70"/>
      <c r="BR397" s="70"/>
      <c r="BS397" s="70"/>
      <c r="BT397" s="70"/>
      <c r="BU397" s="70"/>
      <c r="BV397" s="70"/>
      <c r="BW397" s="70"/>
      <c r="BX397" s="70"/>
      <c r="BY397" s="70"/>
      <c r="BZ397" s="70"/>
      <c r="CA397" s="70"/>
      <c r="CB397" s="70"/>
      <c r="CC397" s="70"/>
      <c r="CD397" s="70"/>
      <c r="CE397" s="70"/>
      <c r="CF397" s="70"/>
      <c r="CG397" s="70"/>
      <c r="CH397" s="70"/>
    </row>
    <row r="398" spans="2:86" ht="13.5" customHeight="1">
      <c r="B398" s="33"/>
      <c r="C398" s="33"/>
      <c r="AT398" s="60"/>
      <c r="AU398" s="60"/>
      <c r="AV398" s="70"/>
      <c r="AW398" s="70"/>
      <c r="AX398" s="70"/>
      <c r="AY398" s="70"/>
      <c r="AZ398" s="70"/>
      <c r="BA398" s="70"/>
      <c r="BB398" s="70"/>
      <c r="BC398" s="70"/>
      <c r="BD398" s="70"/>
      <c r="BE398" s="70"/>
      <c r="BF398" s="70"/>
      <c r="BG398" s="70"/>
      <c r="BH398" s="70"/>
      <c r="BI398" s="70"/>
      <c r="BJ398" s="70"/>
      <c r="BK398" s="70"/>
      <c r="BL398" s="70"/>
      <c r="BM398" s="70"/>
      <c r="BN398" s="70"/>
      <c r="BO398" s="70"/>
      <c r="BP398" s="70"/>
      <c r="BQ398" s="70"/>
      <c r="BR398" s="70"/>
      <c r="BS398" s="70"/>
      <c r="BT398" s="70"/>
      <c r="BU398" s="70"/>
      <c r="BV398" s="70"/>
      <c r="BW398" s="70"/>
      <c r="BX398" s="70"/>
      <c r="BY398" s="70"/>
      <c r="BZ398" s="70"/>
      <c r="CA398" s="70"/>
      <c r="CB398" s="70"/>
      <c r="CC398" s="70"/>
      <c r="CD398" s="70"/>
      <c r="CE398" s="70"/>
      <c r="CF398" s="70"/>
      <c r="CG398" s="70"/>
      <c r="CH398" s="70"/>
    </row>
    <row r="399" spans="2:86" ht="13.5" customHeight="1">
      <c r="B399" s="33"/>
      <c r="C399" s="33"/>
      <c r="AT399" s="60"/>
      <c r="AU399" s="60"/>
      <c r="AV399" s="70"/>
      <c r="AW399" s="70"/>
      <c r="AX399" s="70"/>
      <c r="AY399" s="70"/>
      <c r="AZ399" s="70"/>
      <c r="BA399" s="70"/>
      <c r="BB399" s="70"/>
      <c r="BC399" s="70"/>
      <c r="BD399" s="70"/>
      <c r="BE399" s="70"/>
      <c r="BF399" s="70"/>
      <c r="BG399" s="70"/>
      <c r="BH399" s="70"/>
      <c r="BI399" s="70"/>
      <c r="BJ399" s="70"/>
      <c r="BK399" s="70"/>
      <c r="BL399" s="70"/>
      <c r="BM399" s="70"/>
      <c r="BN399" s="70"/>
      <c r="BO399" s="70"/>
      <c r="BP399" s="70"/>
      <c r="BQ399" s="70"/>
      <c r="BR399" s="70"/>
      <c r="BS399" s="70"/>
      <c r="BT399" s="70"/>
      <c r="BU399" s="70"/>
      <c r="BV399" s="70"/>
      <c r="BW399" s="70"/>
      <c r="BX399" s="70"/>
      <c r="BY399" s="70"/>
      <c r="BZ399" s="70"/>
      <c r="CA399" s="70"/>
      <c r="CB399" s="70"/>
      <c r="CC399" s="70"/>
      <c r="CD399" s="70"/>
      <c r="CE399" s="70"/>
      <c r="CF399" s="70"/>
      <c r="CG399" s="70"/>
      <c r="CH399" s="70"/>
    </row>
    <row r="400" spans="2:86">
      <c r="B400" s="13"/>
      <c r="C400" s="13"/>
      <c r="AT400" s="13"/>
      <c r="AU400" s="13"/>
      <c r="AV400" s="13"/>
      <c r="AW400" s="13"/>
      <c r="AX400" s="13"/>
      <c r="AY400" s="13"/>
      <c r="AZ400" s="13"/>
      <c r="BA400" s="13"/>
      <c r="BB400" s="13"/>
      <c r="BC400" s="13"/>
      <c r="BD400" s="13"/>
      <c r="BE400" s="13"/>
      <c r="BF400" s="13"/>
      <c r="BG400" s="13"/>
      <c r="BH400" s="13"/>
      <c r="BI400" s="13"/>
      <c r="BJ400" s="13"/>
      <c r="BK400" s="13"/>
      <c r="BL400" s="13"/>
      <c r="BM400" s="13"/>
      <c r="BN400" s="13"/>
      <c r="BO400" s="13"/>
      <c r="BP400" s="13"/>
      <c r="BQ400" s="13"/>
      <c r="BR400" s="13"/>
      <c r="BS400" s="13"/>
      <c r="BT400" s="13"/>
      <c r="BU400" s="13"/>
      <c r="BV400" s="13"/>
      <c r="BW400" s="13"/>
      <c r="BX400" s="13"/>
      <c r="BY400" s="13"/>
      <c r="BZ400" s="13"/>
      <c r="CA400" s="13"/>
      <c r="CB400" s="13"/>
      <c r="CC400" s="13"/>
      <c r="CD400" s="13"/>
      <c r="CE400" s="13"/>
      <c r="CF400" s="13"/>
    </row>
    <row r="401" spans="2:84">
      <c r="B401" s="13"/>
      <c r="C401" s="13"/>
      <c r="BM401" s="12"/>
      <c r="BN401" s="12"/>
      <c r="BO401" s="12"/>
      <c r="BP401" s="12"/>
      <c r="BQ401" s="12"/>
      <c r="BR401" s="12"/>
      <c r="BS401" s="12"/>
      <c r="BT401" s="12"/>
      <c r="BU401" s="12"/>
      <c r="BV401" s="12"/>
      <c r="BW401" s="12"/>
      <c r="BX401" s="12"/>
      <c r="BY401" s="13"/>
      <c r="BZ401" s="13"/>
      <c r="CA401" s="13"/>
      <c r="CB401" s="13"/>
      <c r="CC401" s="13"/>
      <c r="CD401" s="13"/>
      <c r="CE401" s="13"/>
      <c r="CF401" s="13"/>
    </row>
    <row r="402" spans="2:84">
      <c r="B402" s="13"/>
      <c r="C402" s="13"/>
      <c r="BM402" s="13"/>
      <c r="BN402" s="13"/>
      <c r="BO402" s="13"/>
      <c r="BP402" s="13"/>
      <c r="BQ402" s="13"/>
      <c r="BR402" s="13"/>
      <c r="BS402" s="13"/>
      <c r="BT402" s="13"/>
      <c r="BU402" s="13"/>
      <c r="BV402" s="13"/>
      <c r="BW402" s="13"/>
      <c r="BX402" s="13"/>
      <c r="BY402" s="13"/>
      <c r="BZ402" s="13"/>
      <c r="CA402" s="13"/>
      <c r="CB402" s="13"/>
      <c r="CC402" s="13"/>
      <c r="CD402" s="13"/>
      <c r="CE402" s="13"/>
      <c r="CF402" s="13"/>
    </row>
    <row r="403" spans="2:84">
      <c r="B403" s="13"/>
      <c r="C403" s="13"/>
      <c r="BM403" s="13"/>
      <c r="BN403" s="13"/>
      <c r="BO403" s="13"/>
      <c r="BP403" s="13"/>
      <c r="BQ403" s="13"/>
      <c r="BR403" s="13"/>
      <c r="BS403" s="13"/>
      <c r="BT403" s="13"/>
      <c r="BU403" s="13"/>
      <c r="BV403" s="13"/>
      <c r="BW403" s="13"/>
      <c r="BX403" s="13"/>
      <c r="BY403" s="13"/>
      <c r="BZ403" s="13"/>
      <c r="CA403" s="13"/>
      <c r="CB403" s="13"/>
      <c r="CC403" s="13"/>
      <c r="CD403" s="13"/>
      <c r="CE403" s="13"/>
      <c r="CF403" s="13"/>
    </row>
    <row r="404" spans="2:84">
      <c r="B404" s="13"/>
      <c r="C404" s="13"/>
      <c r="BM404" s="13"/>
      <c r="BN404" s="13"/>
      <c r="BO404" s="13"/>
      <c r="BP404" s="13"/>
      <c r="BQ404" s="13"/>
      <c r="BR404" s="13"/>
      <c r="BS404" s="13"/>
      <c r="BT404" s="13"/>
      <c r="BU404" s="13"/>
      <c r="BV404" s="13"/>
      <c r="BW404" s="13"/>
      <c r="BX404" s="13"/>
      <c r="BY404" s="13"/>
      <c r="BZ404" s="13"/>
      <c r="CA404" s="13"/>
      <c r="CB404" s="13"/>
      <c r="CC404" s="13"/>
      <c r="CD404" s="13"/>
      <c r="CE404" s="13"/>
      <c r="CF404" s="13"/>
    </row>
  </sheetData>
  <mergeCells count="797">
    <mergeCell ref="BQ34:BS38"/>
    <mergeCell ref="BT34:CF38"/>
    <mergeCell ref="W36:AI38"/>
    <mergeCell ref="AJ36:AX38"/>
    <mergeCell ref="W41:AH43"/>
    <mergeCell ref="B24:E25"/>
    <mergeCell ref="F24:J25"/>
    <mergeCell ref="K24:O25"/>
    <mergeCell ref="B26:E29"/>
    <mergeCell ref="AY26:BA29"/>
    <mergeCell ref="BB26:BH29"/>
    <mergeCell ref="B30:AS33"/>
    <mergeCell ref="W34:AI35"/>
    <mergeCell ref="AJ34:AX35"/>
    <mergeCell ref="K39:V40"/>
    <mergeCell ref="W39:AI40"/>
    <mergeCell ref="AJ39:AX40"/>
    <mergeCell ref="BA34:BC78"/>
    <mergeCell ref="BD34:BF38"/>
    <mergeCell ref="BG34:BP38"/>
    <mergeCell ref="BI18:BQ21"/>
    <mergeCell ref="BR18:CG21"/>
    <mergeCell ref="BI22:BQ25"/>
    <mergeCell ref="BI7:BQ9"/>
    <mergeCell ref="Y15:BH19"/>
    <mergeCell ref="F26:J29"/>
    <mergeCell ref="K26:O29"/>
    <mergeCell ref="BR22:CG25"/>
    <mergeCell ref="BI26:CG29"/>
    <mergeCell ref="T26:AE29"/>
    <mergeCell ref="AL26:AX29"/>
    <mergeCell ref="P22:X25"/>
    <mergeCell ref="Y22:BD25"/>
    <mergeCell ref="BE22:BH25"/>
    <mergeCell ref="Y10:BH14"/>
    <mergeCell ref="P10:X14"/>
    <mergeCell ref="P20:X21"/>
    <mergeCell ref="Y20:BH21"/>
    <mergeCell ref="P15:X19"/>
    <mergeCell ref="AW132:AX134"/>
    <mergeCell ref="AX117:AX121"/>
    <mergeCell ref="BH211:BP214"/>
    <mergeCell ref="AG208:BV210"/>
    <mergeCell ref="BQ211:BY214"/>
    <mergeCell ref="AB166:AD172"/>
    <mergeCell ref="AJ166:AM172"/>
    <mergeCell ref="AR166:AS172"/>
    <mergeCell ref="G173:L175"/>
    <mergeCell ref="M173:AK175"/>
    <mergeCell ref="AR211:BG214"/>
    <mergeCell ref="S211:AD213"/>
    <mergeCell ref="E208:Z210"/>
    <mergeCell ref="E166:F175"/>
    <mergeCell ref="G166:I168"/>
    <mergeCell ref="G169:I172"/>
    <mergeCell ref="G142:L144"/>
    <mergeCell ref="AW142:AX144"/>
    <mergeCell ref="G189:I192"/>
    <mergeCell ref="AD242:AD244"/>
    <mergeCell ref="AR221:BG223"/>
    <mergeCell ref="L219:AD221"/>
    <mergeCell ref="E219:K221"/>
    <mergeCell ref="E222:K224"/>
    <mergeCell ref="L222:AD224"/>
    <mergeCell ref="E228:R230"/>
    <mergeCell ref="BZ211:CF214"/>
    <mergeCell ref="CB176:CC178"/>
    <mergeCell ref="E211:R213"/>
    <mergeCell ref="CD206:CF208"/>
    <mergeCell ref="BS299:CE302"/>
    <mergeCell ref="AW307:BC313"/>
    <mergeCell ref="BD307:BK313"/>
    <mergeCell ref="P242:AC244"/>
    <mergeCell ref="E273:K275"/>
    <mergeCell ref="AG263:BN266"/>
    <mergeCell ref="E265:K269"/>
    <mergeCell ref="AG267:BN270"/>
    <mergeCell ref="L270:AD272"/>
    <mergeCell ref="AG271:BN274"/>
    <mergeCell ref="E270:K272"/>
    <mergeCell ref="E276:O278"/>
    <mergeCell ref="P276:AC278"/>
    <mergeCell ref="AD276:AD278"/>
    <mergeCell ref="E262:R264"/>
    <mergeCell ref="L265:AD269"/>
    <mergeCell ref="BE243:BO245"/>
    <mergeCell ref="L273:AD275"/>
    <mergeCell ref="BX246:BX248"/>
    <mergeCell ref="P259:AC261"/>
    <mergeCell ref="L248:AD252"/>
    <mergeCell ref="BP246:BW248"/>
    <mergeCell ref="L256:AD258"/>
    <mergeCell ref="BX267:BX270"/>
    <mergeCell ref="BS287:CE290"/>
    <mergeCell ref="E248:K252"/>
    <mergeCell ref="AD259:AD261"/>
    <mergeCell ref="E259:O261"/>
    <mergeCell ref="E256:K258"/>
    <mergeCell ref="S262:AD264"/>
    <mergeCell ref="AG260:BI262"/>
    <mergeCell ref="BX249:BX251"/>
    <mergeCell ref="BE246:BO248"/>
    <mergeCell ref="BE252:BO254"/>
    <mergeCell ref="E253:K255"/>
    <mergeCell ref="L253:AD255"/>
    <mergeCell ref="E245:R247"/>
    <mergeCell ref="BQ233:BX235"/>
    <mergeCell ref="BY233:BY235"/>
    <mergeCell ref="BZ233:CE235"/>
    <mergeCell ref="CF233:CF235"/>
    <mergeCell ref="G354:I356"/>
    <mergeCell ref="J354:V356"/>
    <mergeCell ref="W354:Y356"/>
    <mergeCell ref="Z354:BD356"/>
    <mergeCell ref="G357:I359"/>
    <mergeCell ref="AG255:BD257"/>
    <mergeCell ref="S245:AD247"/>
    <mergeCell ref="BE249:BO251"/>
    <mergeCell ref="BO263:BX266"/>
    <mergeCell ref="BY263:CF266"/>
    <mergeCell ref="AG252:BD254"/>
    <mergeCell ref="BP249:BW251"/>
    <mergeCell ref="AG246:BD248"/>
    <mergeCell ref="AG249:BD251"/>
    <mergeCell ref="BP252:BW254"/>
    <mergeCell ref="CF255:CF258"/>
    <mergeCell ref="BE255:BX258"/>
    <mergeCell ref="CF291:CF294"/>
    <mergeCell ref="CF295:CF298"/>
    <mergeCell ref="BS295:CE298"/>
    <mergeCell ref="BP230:BP232"/>
    <mergeCell ref="BP227:BP229"/>
    <mergeCell ref="BH224:BO226"/>
    <mergeCell ref="BH227:BO229"/>
    <mergeCell ref="AR227:BG229"/>
    <mergeCell ref="AR230:BG232"/>
    <mergeCell ref="BH230:BO232"/>
    <mergeCell ref="BE240:BO242"/>
    <mergeCell ref="BH221:BO223"/>
    <mergeCell ref="BH233:BO235"/>
    <mergeCell ref="BP233:BP235"/>
    <mergeCell ref="AG240:BD242"/>
    <mergeCell ref="AG230:AQ232"/>
    <mergeCell ref="AG227:AQ229"/>
    <mergeCell ref="AG237:AY239"/>
    <mergeCell ref="BY240:CF242"/>
    <mergeCell ref="BY246:CE248"/>
    <mergeCell ref="BY221:BY223"/>
    <mergeCell ref="BY255:CE258"/>
    <mergeCell ref="BX252:BX254"/>
    <mergeCell ref="CF249:CF251"/>
    <mergeCell ref="CF246:CF248"/>
    <mergeCell ref="BZ230:CE232"/>
    <mergeCell ref="BQ230:BX232"/>
    <mergeCell ref="BP240:BX242"/>
    <mergeCell ref="BY249:CE251"/>
    <mergeCell ref="BY230:BY232"/>
    <mergeCell ref="BY243:CE245"/>
    <mergeCell ref="CF224:CF226"/>
    <mergeCell ref="CF227:CF229"/>
    <mergeCell ref="BY227:BY229"/>
    <mergeCell ref="BY252:CE254"/>
    <mergeCell ref="BX243:BX245"/>
    <mergeCell ref="CF252:CF254"/>
    <mergeCell ref="CF221:CF223"/>
    <mergeCell ref="BP243:BW245"/>
    <mergeCell ref="BP224:BP226"/>
    <mergeCell ref="CF243:CF245"/>
    <mergeCell ref="CF230:CF232"/>
    <mergeCell ref="B88:J93"/>
    <mergeCell ref="U122:AX124"/>
    <mergeCell ref="K122:T124"/>
    <mergeCell ref="AD114:AL116"/>
    <mergeCell ref="E186:F195"/>
    <mergeCell ref="G186:I188"/>
    <mergeCell ref="AB186:AD192"/>
    <mergeCell ref="AJ186:AM192"/>
    <mergeCell ref="AR186:AS192"/>
    <mergeCell ref="AE88:AX89"/>
    <mergeCell ref="AE90:AX93"/>
    <mergeCell ref="G183:L185"/>
    <mergeCell ref="M183:AK185"/>
    <mergeCell ref="AL183:AX185"/>
    <mergeCell ref="AR132:AV134"/>
    <mergeCell ref="AJ125:AM131"/>
    <mergeCell ref="AW152:AX154"/>
    <mergeCell ref="G128:I131"/>
    <mergeCell ref="V88:AB90"/>
    <mergeCell ref="O88:R90"/>
    <mergeCell ref="E135:F144"/>
    <mergeCell ref="AN162:AQ164"/>
    <mergeCell ref="AR162:AV164"/>
    <mergeCell ref="E145:F154"/>
    <mergeCell ref="BX271:BX274"/>
    <mergeCell ref="BY271:CE274"/>
    <mergeCell ref="BQ295:BQ298"/>
    <mergeCell ref="J125:AA127"/>
    <mergeCell ref="AN125:AQ131"/>
    <mergeCell ref="J135:AA137"/>
    <mergeCell ref="AG94:AM100"/>
    <mergeCell ref="AN94:AX100"/>
    <mergeCell ref="K94:L103"/>
    <mergeCell ref="BD131:BP134"/>
    <mergeCell ref="BD143:BP146"/>
    <mergeCell ref="AB125:AD131"/>
    <mergeCell ref="AN104:AX110"/>
    <mergeCell ref="O114:AC116"/>
    <mergeCell ref="Q111:AO113"/>
    <mergeCell ref="O117:AC121"/>
    <mergeCell ref="G132:L134"/>
    <mergeCell ref="AN132:AQ134"/>
    <mergeCell ref="M132:AM134"/>
    <mergeCell ref="G135:I137"/>
    <mergeCell ref="G138:I141"/>
    <mergeCell ref="G145:I147"/>
    <mergeCell ref="AG104:AM110"/>
    <mergeCell ref="AT145:AX151"/>
    <mergeCell ref="CF348:CF350"/>
    <mergeCell ref="BY275:CE278"/>
    <mergeCell ref="BY267:CE270"/>
    <mergeCell ref="CF287:CF290"/>
    <mergeCell ref="BD295:BD298"/>
    <mergeCell ref="BX275:BX278"/>
    <mergeCell ref="CF299:CF302"/>
    <mergeCell ref="BO275:BW278"/>
    <mergeCell ref="BL307:BL313"/>
    <mergeCell ref="BN319:BR326"/>
    <mergeCell ref="BE295:BP298"/>
    <mergeCell ref="BE283:BQ286"/>
    <mergeCell ref="AG275:BN278"/>
    <mergeCell ref="AE295:AP298"/>
    <mergeCell ref="AQ295:AQ298"/>
    <mergeCell ref="AE291:AP294"/>
    <mergeCell ref="BD291:BD294"/>
    <mergeCell ref="AR283:BD284"/>
    <mergeCell ref="BO271:BW274"/>
    <mergeCell ref="CF325:CF326"/>
    <mergeCell ref="AK307:AM313"/>
    <mergeCell ref="BY307:CE312"/>
    <mergeCell ref="BS323:CA324"/>
    <mergeCell ref="AN318:AV324"/>
    <mergeCell ref="BD388:CF389"/>
    <mergeCell ref="BD386:CF387"/>
    <mergeCell ref="BR372:CE374"/>
    <mergeCell ref="AY375:BB377"/>
    <mergeCell ref="AY378:BC379"/>
    <mergeCell ref="CF375:CF377"/>
    <mergeCell ref="BX375:CE377"/>
    <mergeCell ref="BD378:CF379"/>
    <mergeCell ref="BC375:BG377"/>
    <mergeCell ref="BR375:BW377"/>
    <mergeCell ref="BH375:BP377"/>
    <mergeCell ref="BD382:CF383"/>
    <mergeCell ref="BD380:CF381"/>
    <mergeCell ref="BD384:CF385"/>
    <mergeCell ref="BQ375:BQ377"/>
    <mergeCell ref="CF372:CF374"/>
    <mergeCell ref="AY372:BQ374"/>
    <mergeCell ref="AP101:AX103"/>
    <mergeCell ref="AN382:AN384"/>
    <mergeCell ref="E379:V381"/>
    <mergeCell ref="E372:AT378"/>
    <mergeCell ref="W379:AM381"/>
    <mergeCell ref="J351:V353"/>
    <mergeCell ref="AN379:AN381"/>
    <mergeCell ref="E369:AV371"/>
    <mergeCell ref="E304:Y306"/>
    <mergeCell ref="AD295:AD298"/>
    <mergeCell ref="S295:AC298"/>
    <mergeCell ref="E299:AZ300"/>
    <mergeCell ref="AW340:BC343"/>
    <mergeCell ref="AY369:BM371"/>
    <mergeCell ref="E382:V384"/>
    <mergeCell ref="BF351:BT353"/>
    <mergeCell ref="AO340:AV343"/>
    <mergeCell ref="J340:AN343"/>
    <mergeCell ref="BS335:CF339"/>
    <mergeCell ref="E318:F328"/>
    <mergeCell ref="G318:I320"/>
    <mergeCell ref="AA318:AC324"/>
    <mergeCell ref="AD318:AJ324"/>
    <mergeCell ref="AK318:AM324"/>
    <mergeCell ref="AE62:AL64"/>
    <mergeCell ref="AX56:AX58"/>
    <mergeCell ref="K41:U43"/>
    <mergeCell ref="AI41:AI43"/>
    <mergeCell ref="K34:V35"/>
    <mergeCell ref="W382:AM384"/>
    <mergeCell ref="AR366:BD368"/>
    <mergeCell ref="Z351:BD353"/>
    <mergeCell ref="L287:R290"/>
    <mergeCell ref="AR285:BD286"/>
    <mergeCell ref="AR279:BN281"/>
    <mergeCell ref="BN357:BT359"/>
    <mergeCell ref="AQ50:AX52"/>
    <mergeCell ref="W53:AC55"/>
    <mergeCell ref="AD53:AD55"/>
    <mergeCell ref="AE53:AP55"/>
    <mergeCell ref="AQ53:AW55"/>
    <mergeCell ref="AX53:AX55"/>
    <mergeCell ref="E345:AH347"/>
    <mergeCell ref="B85:J87"/>
    <mergeCell ref="N85:Q87"/>
    <mergeCell ref="B117:J120"/>
    <mergeCell ref="M91:N93"/>
    <mergeCell ref="T88:U90"/>
    <mergeCell ref="K104:L113"/>
    <mergeCell ref="AX46:AX49"/>
    <mergeCell ref="K46:AC49"/>
    <mergeCell ref="W50:AD52"/>
    <mergeCell ref="AE50:AP52"/>
    <mergeCell ref="AQ56:AW58"/>
    <mergeCell ref="BT55:CF58"/>
    <mergeCell ref="BU357:CE359"/>
    <mergeCell ref="BF348:BT350"/>
    <mergeCell ref="BU348:CE350"/>
    <mergeCell ref="AR287:BC290"/>
    <mergeCell ref="BA299:BQ302"/>
    <mergeCell ref="BU351:CE353"/>
    <mergeCell ref="BR299:BR302"/>
    <mergeCell ref="AR295:BC298"/>
    <mergeCell ref="BQ287:BQ294"/>
    <mergeCell ref="BN354:BT356"/>
    <mergeCell ref="BW325:CE326"/>
    <mergeCell ref="BN327:BS334"/>
    <mergeCell ref="BT327:CF330"/>
    <mergeCell ref="BT331:CF334"/>
    <mergeCell ref="BN335:BR339"/>
    <mergeCell ref="BL340:BL343"/>
    <mergeCell ref="BN304:CF306"/>
    <mergeCell ref="BR5:CG6"/>
    <mergeCell ref="BI5:BQ6"/>
    <mergeCell ref="AD46:AD49"/>
    <mergeCell ref="B54:J58"/>
    <mergeCell ref="AX41:AX43"/>
    <mergeCell ref="B50:H53"/>
    <mergeCell ref="AJ41:AW43"/>
    <mergeCell ref="K50:V52"/>
    <mergeCell ref="E18:O20"/>
    <mergeCell ref="B2:F5"/>
    <mergeCell ref="R2:BD5"/>
    <mergeCell ref="K2:Q5"/>
    <mergeCell ref="G2:J5"/>
    <mergeCell ref="V41:V43"/>
    <mergeCell ref="CE2:CG4"/>
    <mergeCell ref="AE46:AW49"/>
    <mergeCell ref="K36:V38"/>
    <mergeCell ref="BR7:CG9"/>
    <mergeCell ref="BI10:BQ13"/>
    <mergeCell ref="BR10:CG13"/>
    <mergeCell ref="BI14:BQ17"/>
    <mergeCell ref="BR14:CG17"/>
    <mergeCell ref="AF26:AK29"/>
    <mergeCell ref="P26:S29"/>
    <mergeCell ref="CF351:CF353"/>
    <mergeCell ref="CF354:CF356"/>
    <mergeCell ref="CF357:CF359"/>
    <mergeCell ref="BF345:CB347"/>
    <mergeCell ref="B69:J72"/>
    <mergeCell ref="AE75:AX79"/>
    <mergeCell ref="K77:AC79"/>
    <mergeCell ref="AD77:AD79"/>
    <mergeCell ref="K82:AC84"/>
    <mergeCell ref="AD82:AD84"/>
    <mergeCell ref="AE82:AW84"/>
    <mergeCell ref="AX82:AX84"/>
    <mergeCell ref="CF307:CF312"/>
    <mergeCell ref="BN307:BS312"/>
    <mergeCell ref="BN313:BS318"/>
    <mergeCell ref="BT313:CE318"/>
    <mergeCell ref="CF313:CF318"/>
    <mergeCell ref="BL329:BL335"/>
    <mergeCell ref="BT307:BX309"/>
    <mergeCell ref="BU354:CE356"/>
    <mergeCell ref="BF354:BM359"/>
    <mergeCell ref="A211:C340"/>
    <mergeCell ref="AQ291:AQ294"/>
    <mergeCell ref="AQ287:AQ290"/>
    <mergeCell ref="AX67:AX69"/>
    <mergeCell ref="K72:AC74"/>
    <mergeCell ref="AD72:AD74"/>
    <mergeCell ref="AE72:AW74"/>
    <mergeCell ref="AX72:AX74"/>
    <mergeCell ref="B65:J68"/>
    <mergeCell ref="K59:V61"/>
    <mergeCell ref="W59:AC61"/>
    <mergeCell ref="AD59:AD61"/>
    <mergeCell ref="AE59:AP61"/>
    <mergeCell ref="AQ59:AW61"/>
    <mergeCell ref="AX59:AX61"/>
    <mergeCell ref="K65:AD66"/>
    <mergeCell ref="AE65:AX66"/>
    <mergeCell ref="K70:AD71"/>
    <mergeCell ref="B73:J77"/>
    <mergeCell ref="AE70:AX71"/>
    <mergeCell ref="B59:J64"/>
    <mergeCell ref="K67:AC69"/>
    <mergeCell ref="AD67:AD69"/>
    <mergeCell ref="AE67:AW69"/>
    <mergeCell ref="K62:AD64"/>
    <mergeCell ref="AM62:AW64"/>
    <mergeCell ref="AX62:AX64"/>
    <mergeCell ref="AK85:AS87"/>
    <mergeCell ref="AT125:AX131"/>
    <mergeCell ref="AE125:AI131"/>
    <mergeCell ref="J128:AA131"/>
    <mergeCell ref="B80:J84"/>
    <mergeCell ref="M117:N121"/>
    <mergeCell ref="AE80:AX81"/>
    <mergeCell ref="R85:AD87"/>
    <mergeCell ref="AM117:AW121"/>
    <mergeCell ref="O91:R93"/>
    <mergeCell ref="B114:J116"/>
    <mergeCell ref="K85:M87"/>
    <mergeCell ref="M88:N90"/>
    <mergeCell ref="T91:U93"/>
    <mergeCell ref="V91:AB93"/>
    <mergeCell ref="K114:L121"/>
    <mergeCell ref="M114:N116"/>
    <mergeCell ref="B121:J124"/>
    <mergeCell ref="AP111:AX113"/>
    <mergeCell ref="AD117:AL121"/>
    <mergeCell ref="AR125:AS131"/>
    <mergeCell ref="B125:D128"/>
    <mergeCell ref="G125:I127"/>
    <mergeCell ref="AM114:AX116"/>
    <mergeCell ref="B166:D195"/>
    <mergeCell ref="BA115:BC166"/>
    <mergeCell ref="B196:AF200"/>
    <mergeCell ref="AG196:AL200"/>
    <mergeCell ref="AM196:AV200"/>
    <mergeCell ref="AW196:AX200"/>
    <mergeCell ref="BA179:CG181"/>
    <mergeCell ref="BA182:CG184"/>
    <mergeCell ref="B129:D164"/>
    <mergeCell ref="AL173:AX175"/>
    <mergeCell ref="E176:F185"/>
    <mergeCell ref="G176:I178"/>
    <mergeCell ref="AB176:AD182"/>
    <mergeCell ref="AJ176:AM182"/>
    <mergeCell ref="AR176:AS182"/>
    <mergeCell ref="G179:I182"/>
    <mergeCell ref="BD119:BP122"/>
    <mergeCell ref="E155:F164"/>
    <mergeCell ref="G155:I157"/>
    <mergeCell ref="G158:I161"/>
    <mergeCell ref="G148:I151"/>
    <mergeCell ref="G152:L154"/>
    <mergeCell ref="J145:AA147"/>
    <mergeCell ref="AB145:AD151"/>
    <mergeCell ref="E125:F134"/>
    <mergeCell ref="CG34:CG38"/>
    <mergeCell ref="BD39:BF42"/>
    <mergeCell ref="BG39:BP42"/>
    <mergeCell ref="BQ39:BS42"/>
    <mergeCell ref="BT39:CF42"/>
    <mergeCell ref="CG39:CG42"/>
    <mergeCell ref="BD43:BP46"/>
    <mergeCell ref="BQ43:BS46"/>
    <mergeCell ref="BT43:CF46"/>
    <mergeCell ref="CG43:CG46"/>
    <mergeCell ref="BD47:BP50"/>
    <mergeCell ref="BQ47:BS50"/>
    <mergeCell ref="BT47:CF50"/>
    <mergeCell ref="CG47:CG50"/>
    <mergeCell ref="BD51:BP54"/>
    <mergeCell ref="BQ51:BS54"/>
    <mergeCell ref="BT51:CF54"/>
    <mergeCell ref="CG51:CG54"/>
    <mergeCell ref="BD55:BP58"/>
    <mergeCell ref="BQ55:BS58"/>
    <mergeCell ref="K80:AD81"/>
    <mergeCell ref="AE85:AG87"/>
    <mergeCell ref="AH85:AJ87"/>
    <mergeCell ref="CG55:CG58"/>
    <mergeCell ref="BG67:BP70"/>
    <mergeCell ref="BQ67:BS70"/>
    <mergeCell ref="BT67:CF70"/>
    <mergeCell ref="CG67:CG70"/>
    <mergeCell ref="BG71:BP74"/>
    <mergeCell ref="BQ71:BS74"/>
    <mergeCell ref="BT71:CF74"/>
    <mergeCell ref="CG71:CG74"/>
    <mergeCell ref="BD59:BF66"/>
    <mergeCell ref="BG59:BP62"/>
    <mergeCell ref="BQ59:BS62"/>
    <mergeCell ref="BT59:CF62"/>
    <mergeCell ref="CG59:CG62"/>
    <mergeCell ref="BG63:BP66"/>
    <mergeCell ref="BQ63:BS66"/>
    <mergeCell ref="BT63:CF66"/>
    <mergeCell ref="CG63:CG66"/>
    <mergeCell ref="BD75:BP78"/>
    <mergeCell ref="BQ75:BS78"/>
    <mergeCell ref="BT75:CF78"/>
    <mergeCell ref="CG75:CG78"/>
    <mergeCell ref="BA79:BC114"/>
    <mergeCell ref="BD79:BF82"/>
    <mergeCell ref="BG79:BP82"/>
    <mergeCell ref="BQ79:BS82"/>
    <mergeCell ref="BT79:CF82"/>
    <mergeCell ref="CG79:CG82"/>
    <mergeCell ref="BD83:BF86"/>
    <mergeCell ref="BG83:BP86"/>
    <mergeCell ref="BQ83:BS86"/>
    <mergeCell ref="BT83:CF86"/>
    <mergeCell ref="CG83:CG86"/>
    <mergeCell ref="BD87:BP90"/>
    <mergeCell ref="BQ87:BS90"/>
    <mergeCell ref="BT87:CF90"/>
    <mergeCell ref="CG87:CG90"/>
    <mergeCell ref="BD91:BP94"/>
    <mergeCell ref="BQ91:BS94"/>
    <mergeCell ref="BT91:CF94"/>
    <mergeCell ref="CG91:CG94"/>
    <mergeCell ref="BD95:BP98"/>
    <mergeCell ref="CG95:CG98"/>
    <mergeCell ref="BD99:BP102"/>
    <mergeCell ref="BQ99:BS102"/>
    <mergeCell ref="BT99:CF102"/>
    <mergeCell ref="CG99:CG102"/>
    <mergeCell ref="BD103:BP106"/>
    <mergeCell ref="BQ103:BS106"/>
    <mergeCell ref="BT103:CF106"/>
    <mergeCell ref="CG103:CG106"/>
    <mergeCell ref="BQ95:BS98"/>
    <mergeCell ref="BT95:CF98"/>
    <mergeCell ref="CG119:CG122"/>
    <mergeCell ref="BD123:BP126"/>
    <mergeCell ref="BQ123:BS126"/>
    <mergeCell ref="BT123:CF126"/>
    <mergeCell ref="CG123:CG126"/>
    <mergeCell ref="BD127:BP130"/>
    <mergeCell ref="BQ127:BS130"/>
    <mergeCell ref="BT127:CF130"/>
    <mergeCell ref="CG127:CG130"/>
    <mergeCell ref="BQ119:BS122"/>
    <mergeCell ref="BT119:CF122"/>
    <mergeCell ref="CG107:CG110"/>
    <mergeCell ref="BD111:BP114"/>
    <mergeCell ref="BQ111:BS114"/>
    <mergeCell ref="BT111:CF114"/>
    <mergeCell ref="CG111:CG114"/>
    <mergeCell ref="BD115:BP118"/>
    <mergeCell ref="BQ115:BS118"/>
    <mergeCell ref="BT115:CF118"/>
    <mergeCell ref="CG115:CG118"/>
    <mergeCell ref="BQ107:BS110"/>
    <mergeCell ref="BT107:CF110"/>
    <mergeCell ref="BD107:BP110"/>
    <mergeCell ref="BQ143:BS144"/>
    <mergeCell ref="BT143:CF146"/>
    <mergeCell ref="CG131:CG134"/>
    <mergeCell ref="BD135:BP138"/>
    <mergeCell ref="BQ135:BS138"/>
    <mergeCell ref="BT135:CF138"/>
    <mergeCell ref="CG135:CG138"/>
    <mergeCell ref="BD139:BP142"/>
    <mergeCell ref="BQ139:BS142"/>
    <mergeCell ref="BT139:CF142"/>
    <mergeCell ref="CG139:CG142"/>
    <mergeCell ref="BQ131:BS134"/>
    <mergeCell ref="BT131:CF134"/>
    <mergeCell ref="CG143:CG146"/>
    <mergeCell ref="BQ145:BS146"/>
    <mergeCell ref="CG159:CG162"/>
    <mergeCell ref="BD163:BP166"/>
    <mergeCell ref="BT163:CF166"/>
    <mergeCell ref="CG163:CG166"/>
    <mergeCell ref="BQ163:BS166"/>
    <mergeCell ref="BD147:BP150"/>
    <mergeCell ref="BQ147:BS150"/>
    <mergeCell ref="BT147:CF150"/>
    <mergeCell ref="CG147:CG150"/>
    <mergeCell ref="BD151:BP154"/>
    <mergeCell ref="BQ151:BS154"/>
    <mergeCell ref="BT151:CF154"/>
    <mergeCell ref="CG151:CG154"/>
    <mergeCell ref="BD155:BP158"/>
    <mergeCell ref="BQ155:BS158"/>
    <mergeCell ref="BT155:CF158"/>
    <mergeCell ref="CG155:CG158"/>
    <mergeCell ref="E329:F339"/>
    <mergeCell ref="J329:Z331"/>
    <mergeCell ref="J332:Z335"/>
    <mergeCell ref="J336:AJ339"/>
    <mergeCell ref="AN336:AT339"/>
    <mergeCell ref="AU336:BL339"/>
    <mergeCell ref="BD159:BP162"/>
    <mergeCell ref="BQ159:BS162"/>
    <mergeCell ref="BT159:CF162"/>
    <mergeCell ref="G162:L164"/>
    <mergeCell ref="AW162:AX164"/>
    <mergeCell ref="M162:AM164"/>
    <mergeCell ref="AW318:BC324"/>
    <mergeCell ref="BE287:BP294"/>
    <mergeCell ref="BR283:CF284"/>
    <mergeCell ref="BR285:CF286"/>
    <mergeCell ref="BR287:BR290"/>
    <mergeCell ref="CF267:CF270"/>
    <mergeCell ref="CF271:CF274"/>
    <mergeCell ref="CF275:CF278"/>
    <mergeCell ref="BO267:BW270"/>
    <mergeCell ref="BR295:BR298"/>
    <mergeCell ref="BS291:CE294"/>
    <mergeCell ref="BR291:BR294"/>
    <mergeCell ref="BS319:BX320"/>
    <mergeCell ref="BS321:CF322"/>
    <mergeCell ref="G332:I335"/>
    <mergeCell ref="G336:I339"/>
    <mergeCell ref="AK336:AM339"/>
    <mergeCell ref="AN329:AV335"/>
    <mergeCell ref="G329:I331"/>
    <mergeCell ref="AA329:AC335"/>
    <mergeCell ref="AD329:AJ335"/>
    <mergeCell ref="AK329:AM335"/>
    <mergeCell ref="AW329:BC335"/>
    <mergeCell ref="BD329:BK335"/>
    <mergeCell ref="BD318:BK324"/>
    <mergeCell ref="BL318:BL324"/>
    <mergeCell ref="G321:I324"/>
    <mergeCell ref="G325:I328"/>
    <mergeCell ref="AK325:AM328"/>
    <mergeCell ref="E348:F353"/>
    <mergeCell ref="G348:I350"/>
    <mergeCell ref="G351:I353"/>
    <mergeCell ref="J348:V350"/>
    <mergeCell ref="W348:Y350"/>
    <mergeCell ref="W351:Y353"/>
    <mergeCell ref="Z348:BD350"/>
    <mergeCell ref="E354:F359"/>
    <mergeCell ref="E360:F365"/>
    <mergeCell ref="J357:V359"/>
    <mergeCell ref="W357:Y359"/>
    <mergeCell ref="Z357:BD359"/>
    <mergeCell ref="G360:I362"/>
    <mergeCell ref="J360:V362"/>
    <mergeCell ref="W360:Y362"/>
    <mergeCell ref="Z360:BD362"/>
    <mergeCell ref="G363:I365"/>
    <mergeCell ref="J363:V365"/>
    <mergeCell ref="W363:Y365"/>
    <mergeCell ref="Z363:BD365"/>
    <mergeCell ref="G314:I317"/>
    <mergeCell ref="E307:F317"/>
    <mergeCell ref="BD340:BK343"/>
    <mergeCell ref="E301:AU302"/>
    <mergeCell ref="L291:R294"/>
    <mergeCell ref="E295:R298"/>
    <mergeCell ref="BF361:CF368"/>
    <mergeCell ref="B34:C36"/>
    <mergeCell ref="D34:J43"/>
    <mergeCell ref="B44:J49"/>
    <mergeCell ref="B94:J96"/>
    <mergeCell ref="B97:J113"/>
    <mergeCell ref="M94:O96"/>
    <mergeCell ref="M97:O100"/>
    <mergeCell ref="P94:AF96"/>
    <mergeCell ref="P97:AF100"/>
    <mergeCell ref="M101:P103"/>
    <mergeCell ref="Q101:AO103"/>
    <mergeCell ref="M104:O106"/>
    <mergeCell ref="M107:O110"/>
    <mergeCell ref="P104:AF106"/>
    <mergeCell ref="P107:AF110"/>
    <mergeCell ref="M111:P113"/>
    <mergeCell ref="K75:AD76"/>
    <mergeCell ref="K56:V58"/>
    <mergeCell ref="W56:AC58"/>
    <mergeCell ref="AD56:AD58"/>
    <mergeCell ref="AE56:AP58"/>
    <mergeCell ref="K44:AD45"/>
    <mergeCell ref="AE44:AX45"/>
    <mergeCell ref="K53:V55"/>
    <mergeCell ref="AT155:AX161"/>
    <mergeCell ref="J158:AA161"/>
    <mergeCell ref="AB135:AD141"/>
    <mergeCell ref="AE135:AI141"/>
    <mergeCell ref="AJ135:AM141"/>
    <mergeCell ref="AN135:AQ141"/>
    <mergeCell ref="AR135:AS141"/>
    <mergeCell ref="AT135:AX141"/>
    <mergeCell ref="J138:AA141"/>
    <mergeCell ref="M142:AM144"/>
    <mergeCell ref="AN142:AQ144"/>
    <mergeCell ref="AR142:AV144"/>
    <mergeCell ref="AN152:AQ154"/>
    <mergeCell ref="AR152:AV154"/>
    <mergeCell ref="J155:AA157"/>
    <mergeCell ref="AB155:AD161"/>
    <mergeCell ref="AE155:AI161"/>
    <mergeCell ref="AJ155:AM161"/>
    <mergeCell ref="AN155:AQ161"/>
    <mergeCell ref="AR155:AS161"/>
    <mergeCell ref="AE145:AI151"/>
    <mergeCell ref="AJ145:AM151"/>
    <mergeCell ref="AN145:AQ151"/>
    <mergeCell ref="AR145:AS151"/>
    <mergeCell ref="E280:AL282"/>
    <mergeCell ref="BA186:BD188"/>
    <mergeCell ref="BA189:BD191"/>
    <mergeCell ref="G193:L195"/>
    <mergeCell ref="M193:AK195"/>
    <mergeCell ref="AL193:AX195"/>
    <mergeCell ref="J148:AA151"/>
    <mergeCell ref="AR224:BG226"/>
    <mergeCell ref="AG224:AQ226"/>
    <mergeCell ref="AD225:AD227"/>
    <mergeCell ref="AG221:AQ223"/>
    <mergeCell ref="AG243:BD245"/>
    <mergeCell ref="L239:AD241"/>
    <mergeCell ref="P225:AC227"/>
    <mergeCell ref="E242:O244"/>
    <mergeCell ref="E231:K235"/>
    <mergeCell ref="L236:AD238"/>
    <mergeCell ref="G310:I313"/>
    <mergeCell ref="AA307:AC313"/>
    <mergeCell ref="G307:I309"/>
    <mergeCell ref="AR218:BG220"/>
    <mergeCell ref="AG218:AQ220"/>
    <mergeCell ref="AG211:AQ214"/>
    <mergeCell ref="AG201:AX203"/>
    <mergeCell ref="AE287:AP290"/>
    <mergeCell ref="E283:R286"/>
    <mergeCell ref="S287:AC290"/>
    <mergeCell ref="AD291:AD294"/>
    <mergeCell ref="AD287:AD290"/>
    <mergeCell ref="S291:AC294"/>
    <mergeCell ref="E287:K294"/>
    <mergeCell ref="AG215:AQ217"/>
    <mergeCell ref="L214:AD218"/>
    <mergeCell ref="E214:K218"/>
    <mergeCell ref="AR215:BG217"/>
    <mergeCell ref="AR233:BG235"/>
    <mergeCell ref="E239:K241"/>
    <mergeCell ref="S228:AD230"/>
    <mergeCell ref="L231:AD235"/>
    <mergeCell ref="E225:O227"/>
    <mergeCell ref="E236:K238"/>
    <mergeCell ref="AU314:BL317"/>
    <mergeCell ref="J307:Z309"/>
    <mergeCell ref="J310:Z313"/>
    <mergeCell ref="AD307:AJ313"/>
    <mergeCell ref="AN307:AV313"/>
    <mergeCell ref="J314:AJ317"/>
    <mergeCell ref="AN314:AT317"/>
    <mergeCell ref="AK314:AM317"/>
    <mergeCell ref="S283:AD286"/>
    <mergeCell ref="AR291:BC294"/>
    <mergeCell ref="BD287:BD290"/>
    <mergeCell ref="AE283:AQ286"/>
    <mergeCell ref="B21:H23"/>
    <mergeCell ref="J318:Z320"/>
    <mergeCell ref="J321:Z324"/>
    <mergeCell ref="J325:AJ328"/>
    <mergeCell ref="AN325:AT328"/>
    <mergeCell ref="AU325:BL328"/>
    <mergeCell ref="BD67:BF74"/>
    <mergeCell ref="AT166:AX172"/>
    <mergeCell ref="AN166:AQ172"/>
    <mergeCell ref="AE166:AI172"/>
    <mergeCell ref="J166:AA168"/>
    <mergeCell ref="J169:AA172"/>
    <mergeCell ref="AT176:AX182"/>
    <mergeCell ref="AN176:AQ182"/>
    <mergeCell ref="AE176:AI182"/>
    <mergeCell ref="J176:AA178"/>
    <mergeCell ref="J179:AA182"/>
    <mergeCell ref="M152:AM154"/>
    <mergeCell ref="AT186:AX192"/>
    <mergeCell ref="AN186:AQ192"/>
    <mergeCell ref="AE186:AI192"/>
    <mergeCell ref="J186:AA188"/>
    <mergeCell ref="J189:AA192"/>
    <mergeCell ref="AG233:AQ235"/>
    <mergeCell ref="CD176:CG178"/>
    <mergeCell ref="BA176:CA178"/>
    <mergeCell ref="CF218:CF220"/>
    <mergeCell ref="BP221:BP223"/>
    <mergeCell ref="CF215:CF217"/>
    <mergeCell ref="BZ218:CE220"/>
    <mergeCell ref="BP218:BP220"/>
    <mergeCell ref="BQ227:BX229"/>
    <mergeCell ref="BH218:BO220"/>
    <mergeCell ref="BY215:BY217"/>
    <mergeCell ref="BZ215:CE217"/>
    <mergeCell ref="BZ224:CE226"/>
    <mergeCell ref="BP215:BP217"/>
    <mergeCell ref="BQ215:BX217"/>
    <mergeCell ref="BY218:BY220"/>
    <mergeCell ref="BQ218:BX220"/>
    <mergeCell ref="BH215:BO217"/>
    <mergeCell ref="BZ227:CE229"/>
    <mergeCell ref="BZ221:CE223"/>
    <mergeCell ref="BQ221:BX223"/>
    <mergeCell ref="BY224:BY226"/>
    <mergeCell ref="BQ224:BX226"/>
  </mergeCells>
  <phoneticPr fontId="3"/>
  <pageMargins left="0.39370078740157483" right="0.39370078740157483" top="0.23622047244094491" bottom="0.23622047244094491" header="0.15748031496062992" footer="0.15748031496062992"/>
  <pageSetup paperSize="9" scale="88" fitToHeight="0" orientation="portrait" r:id="rId1"/>
  <headerFooter alignWithMargins="0"/>
  <rowBreaks count="1" manualBreakCount="1">
    <brk id="205" max="84" man="1"/>
  </rowBreaks>
  <colBreaks count="1" manualBreakCount="1">
    <brk id="8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726"/>
  <sheetViews>
    <sheetView workbookViewId="0"/>
  </sheetViews>
  <sheetFormatPr defaultRowHeight="13.5"/>
  <cols>
    <col min="1" max="1" width="33" bestFit="1" customWidth="1"/>
    <col min="2" max="2" width="15.125" bestFit="1" customWidth="1"/>
    <col min="3" max="3" width="17.25" bestFit="1" customWidth="1"/>
    <col min="4" max="6" width="19.25" bestFit="1" customWidth="1"/>
    <col min="7" max="7" width="21.375" bestFit="1" customWidth="1"/>
    <col min="8" max="8" width="25" customWidth="1"/>
    <col min="9" max="9" width="14.625" customWidth="1"/>
    <col min="10" max="10" width="12.625" customWidth="1"/>
    <col min="11" max="11" width="15" customWidth="1"/>
    <col min="12" max="12" width="14.875" customWidth="1"/>
    <col min="13" max="13" width="15.875" customWidth="1"/>
    <col min="14" max="14" width="13" bestFit="1" customWidth="1"/>
    <col min="15" max="15" width="10.5" bestFit="1" customWidth="1"/>
    <col min="16" max="16" width="25.125" customWidth="1"/>
  </cols>
  <sheetData>
    <row r="1" spans="1:8">
      <c r="A1" s="111" t="s">
        <v>189</v>
      </c>
      <c r="B1" s="94"/>
    </row>
    <row r="2" spans="1:8">
      <c r="A2" s="111" t="s">
        <v>513</v>
      </c>
      <c r="B2" s="94"/>
    </row>
    <row r="4" spans="1:8">
      <c r="H4" s="90"/>
    </row>
    <row r="5" spans="1:8">
      <c r="A5" s="111" t="s">
        <v>520</v>
      </c>
      <c r="B5" s="97"/>
      <c r="C5" s="75"/>
      <c r="D5" s="79"/>
      <c r="E5" s="91"/>
      <c r="G5" s="76" t="s">
        <v>517</v>
      </c>
      <c r="H5" s="90"/>
    </row>
    <row r="6" spans="1:8">
      <c r="A6" s="111" t="s">
        <v>521</v>
      </c>
      <c r="B6" s="97"/>
      <c r="C6" s="75"/>
      <c r="D6" s="79"/>
      <c r="E6" s="91"/>
      <c r="G6" s="77" t="s">
        <v>518</v>
      </c>
      <c r="H6" s="90"/>
    </row>
    <row r="7" spans="1:8">
      <c r="A7" s="111" t="s">
        <v>522</v>
      </c>
      <c r="B7" s="97"/>
      <c r="C7" s="75"/>
      <c r="D7" s="79"/>
      <c r="E7" s="91"/>
      <c r="G7" s="78" t="s">
        <v>519</v>
      </c>
      <c r="H7" s="90"/>
    </row>
    <row r="8" spans="1:8">
      <c r="A8" s="111" t="s">
        <v>3</v>
      </c>
      <c r="B8" s="98"/>
      <c r="G8" s="92" t="s">
        <v>523</v>
      </c>
      <c r="H8" s="90"/>
    </row>
    <row r="9" spans="1:8">
      <c r="A9" s="111" t="s">
        <v>80</v>
      </c>
      <c r="B9" s="99"/>
      <c r="H9" s="90"/>
    </row>
    <row r="10" spans="1:8">
      <c r="A10" s="111" t="s">
        <v>81</v>
      </c>
      <c r="B10" s="99"/>
    </row>
    <row r="11" spans="1:8">
      <c r="A11" s="111" t="s">
        <v>82</v>
      </c>
      <c r="B11" s="99"/>
    </row>
    <row r="12" spans="1:8">
      <c r="A12" s="111" t="s">
        <v>83</v>
      </c>
      <c r="B12" s="99"/>
    </row>
    <row r="13" spans="1:8">
      <c r="A13" s="111" t="s">
        <v>84</v>
      </c>
      <c r="B13" s="99"/>
    </row>
    <row r="14" spans="1:8">
      <c r="A14" s="111" t="s">
        <v>85</v>
      </c>
      <c r="B14" s="100"/>
    </row>
    <row r="15" spans="1:8">
      <c r="A15" s="111" t="s">
        <v>514</v>
      </c>
      <c r="B15" s="99"/>
      <c r="C15" s="94"/>
      <c r="D15" s="94"/>
      <c r="E15" s="94"/>
      <c r="F15" s="94"/>
    </row>
    <row r="20" spans="1:2">
      <c r="A20" s="111" t="s">
        <v>191</v>
      </c>
      <c r="B20" s="94"/>
    </row>
    <row r="21" spans="1:2">
      <c r="A21" s="111" t="s">
        <v>192</v>
      </c>
      <c r="B21" s="94"/>
    </row>
    <row r="22" spans="1:2">
      <c r="A22" s="111" t="s">
        <v>193</v>
      </c>
      <c r="B22" s="94"/>
    </row>
    <row r="23" spans="1:2">
      <c r="A23" s="111" t="s">
        <v>194</v>
      </c>
      <c r="B23" s="94"/>
    </row>
    <row r="24" spans="1:2">
      <c r="A24" s="111" t="s">
        <v>195</v>
      </c>
      <c r="B24" s="94"/>
    </row>
    <row r="25" spans="1:2">
      <c r="A25" s="111" t="s">
        <v>196</v>
      </c>
      <c r="B25" s="94"/>
    </row>
    <row r="26" spans="1:2">
      <c r="A26" s="111" t="s">
        <v>197</v>
      </c>
      <c r="B26" s="94"/>
    </row>
    <row r="27" spans="1:2">
      <c r="A27" s="111" t="s">
        <v>4</v>
      </c>
      <c r="B27" s="94"/>
    </row>
    <row r="28" spans="1:2">
      <c r="A28" s="111" t="s">
        <v>198</v>
      </c>
      <c r="B28" s="94"/>
    </row>
    <row r="29" spans="1:2">
      <c r="A29" s="111" t="s">
        <v>199</v>
      </c>
      <c r="B29" s="94"/>
    </row>
    <row r="30" spans="1:2">
      <c r="A30" s="111" t="s">
        <v>200</v>
      </c>
      <c r="B30" s="94"/>
    </row>
    <row r="31" spans="1:2">
      <c r="A31" s="111" t="s">
        <v>201</v>
      </c>
      <c r="B31" s="94"/>
    </row>
    <row r="32" spans="1:2">
      <c r="A32" s="112" t="s">
        <v>202</v>
      </c>
      <c r="B32" s="95"/>
    </row>
    <row r="33" spans="1:13">
      <c r="A33" s="112" t="s">
        <v>203</v>
      </c>
      <c r="B33" s="116" t="s">
        <v>204</v>
      </c>
      <c r="C33" s="116" t="s">
        <v>205</v>
      </c>
      <c r="D33" s="116" t="s">
        <v>108</v>
      </c>
      <c r="E33" s="116" t="s">
        <v>206</v>
      </c>
      <c r="F33" s="116" t="s">
        <v>207</v>
      </c>
    </row>
    <row r="34" spans="1:13">
      <c r="A34" s="113"/>
      <c r="B34" s="101"/>
      <c r="C34" s="101"/>
      <c r="D34" s="101"/>
      <c r="E34" s="101"/>
      <c r="F34" s="94"/>
    </row>
    <row r="35" spans="1:13">
      <c r="A35" s="112" t="s">
        <v>208</v>
      </c>
      <c r="B35" s="116" t="s">
        <v>204</v>
      </c>
      <c r="C35" s="116" t="s">
        <v>205</v>
      </c>
      <c r="D35" s="116" t="s">
        <v>108</v>
      </c>
      <c r="E35" s="116" t="s">
        <v>206</v>
      </c>
      <c r="F35" s="116" t="s">
        <v>207</v>
      </c>
    </row>
    <row r="36" spans="1:13">
      <c r="A36" s="113"/>
      <c r="B36" s="101"/>
      <c r="C36" s="101"/>
      <c r="D36" s="94"/>
      <c r="E36" s="94"/>
      <c r="F36" s="94"/>
    </row>
    <row r="37" spans="1:13">
      <c r="A37" s="112" t="s">
        <v>209</v>
      </c>
      <c r="B37" s="116" t="s">
        <v>204</v>
      </c>
      <c r="C37" s="116" t="s">
        <v>205</v>
      </c>
      <c r="D37" s="116" t="s">
        <v>108</v>
      </c>
      <c r="E37" s="116" t="s">
        <v>206</v>
      </c>
      <c r="F37" s="116" t="s">
        <v>207</v>
      </c>
    </row>
    <row r="38" spans="1:13">
      <c r="A38" s="113"/>
      <c r="B38" s="101"/>
      <c r="C38" s="101"/>
      <c r="D38" s="94"/>
      <c r="E38" s="94"/>
      <c r="F38" s="94"/>
    </row>
    <row r="39" spans="1:13">
      <c r="A39" s="112" t="s">
        <v>210</v>
      </c>
      <c r="B39" s="116" t="s">
        <v>204</v>
      </c>
      <c r="C39" s="103"/>
      <c r="D39" s="103"/>
      <c r="E39" s="116" t="s">
        <v>206</v>
      </c>
      <c r="F39" s="116" t="s">
        <v>207</v>
      </c>
    </row>
    <row r="40" spans="1:13">
      <c r="A40" s="113"/>
      <c r="B40" s="101"/>
      <c r="C40" s="104"/>
      <c r="D40" s="104"/>
      <c r="E40" s="94"/>
      <c r="F40" s="94"/>
    </row>
    <row r="41" spans="1:13">
      <c r="A41" s="112" t="s">
        <v>211</v>
      </c>
      <c r="B41" s="116" t="s">
        <v>204</v>
      </c>
      <c r="C41" s="116" t="s">
        <v>205</v>
      </c>
      <c r="D41" s="103"/>
      <c r="E41" s="116" t="s">
        <v>206</v>
      </c>
      <c r="F41" s="116" t="s">
        <v>207</v>
      </c>
    </row>
    <row r="42" spans="1:13">
      <c r="A42" s="114"/>
      <c r="B42" s="95"/>
      <c r="C42" s="95"/>
      <c r="D42" s="104"/>
      <c r="E42" s="95"/>
      <c r="F42" s="95"/>
    </row>
    <row r="43" spans="1:13">
      <c r="A43" s="114"/>
      <c r="B43" s="116" t="s">
        <v>212</v>
      </c>
      <c r="C43" s="116" t="s">
        <v>213</v>
      </c>
      <c r="D43" s="116" t="s">
        <v>214</v>
      </c>
      <c r="E43" s="116" t="s">
        <v>215</v>
      </c>
      <c r="F43" s="116" t="s">
        <v>216</v>
      </c>
      <c r="G43" s="116" t="s">
        <v>217</v>
      </c>
      <c r="H43" s="116" t="s">
        <v>218</v>
      </c>
      <c r="I43" s="116" t="s">
        <v>219</v>
      </c>
      <c r="J43" s="116" t="s">
        <v>220</v>
      </c>
      <c r="K43" s="116" t="s">
        <v>221</v>
      </c>
      <c r="L43" s="116" t="s">
        <v>222</v>
      </c>
      <c r="M43" s="116" t="s">
        <v>223</v>
      </c>
    </row>
    <row r="44" spans="1:13">
      <c r="A44" s="113"/>
      <c r="B44" s="94"/>
      <c r="C44" s="94"/>
      <c r="D44" s="94"/>
      <c r="E44" s="94"/>
      <c r="F44" s="94"/>
      <c r="G44" s="94"/>
      <c r="H44" s="94"/>
      <c r="I44" s="94"/>
      <c r="J44" s="94"/>
      <c r="K44" s="94"/>
      <c r="L44" s="94"/>
      <c r="M44" s="94"/>
    </row>
    <row r="45" spans="1:13">
      <c r="A45" s="112" t="s">
        <v>224</v>
      </c>
      <c r="B45" s="116" t="s">
        <v>204</v>
      </c>
      <c r="C45" s="116" t="s">
        <v>225</v>
      </c>
      <c r="D45" s="116" t="s">
        <v>226</v>
      </c>
      <c r="E45" s="116" t="s">
        <v>206</v>
      </c>
      <c r="F45" s="116" t="s">
        <v>227</v>
      </c>
      <c r="G45" s="116" t="s">
        <v>228</v>
      </c>
      <c r="H45" s="116" t="s">
        <v>229</v>
      </c>
      <c r="I45" s="116" t="s">
        <v>207</v>
      </c>
    </row>
    <row r="46" spans="1:13">
      <c r="A46" s="113"/>
      <c r="B46" s="94"/>
      <c r="C46" s="94"/>
      <c r="D46" s="94"/>
      <c r="E46" s="94"/>
      <c r="F46" s="94"/>
      <c r="G46" s="94"/>
      <c r="H46" s="94"/>
      <c r="I46" s="94"/>
    </row>
    <row r="47" spans="1:13">
      <c r="A47" s="112" t="s">
        <v>230</v>
      </c>
      <c r="B47" s="116" t="s">
        <v>204</v>
      </c>
      <c r="C47" s="103"/>
      <c r="D47" s="116" t="s">
        <v>226</v>
      </c>
      <c r="E47" s="116" t="s">
        <v>206</v>
      </c>
      <c r="F47" s="116" t="s">
        <v>207</v>
      </c>
    </row>
    <row r="48" spans="1:13">
      <c r="A48" s="113"/>
      <c r="B48" s="101"/>
      <c r="C48" s="104"/>
      <c r="D48" s="94"/>
      <c r="E48" s="101"/>
      <c r="F48" s="94"/>
    </row>
    <row r="49" spans="1:10">
      <c r="A49" s="112" t="s">
        <v>231</v>
      </c>
      <c r="B49" s="116" t="s">
        <v>204</v>
      </c>
      <c r="C49" s="116" t="s">
        <v>205</v>
      </c>
      <c r="D49" s="103"/>
      <c r="E49" s="116" t="s">
        <v>206</v>
      </c>
      <c r="F49" s="116" t="s">
        <v>207</v>
      </c>
    </row>
    <row r="50" spans="1:10">
      <c r="A50" s="113"/>
      <c r="B50" s="101"/>
      <c r="C50" s="101"/>
      <c r="D50" s="104"/>
      <c r="E50" s="101"/>
      <c r="F50" s="94"/>
    </row>
    <row r="51" spans="1:10">
      <c r="A51" s="112" t="s">
        <v>504</v>
      </c>
      <c r="B51" s="116" t="s">
        <v>206</v>
      </c>
    </row>
    <row r="52" spans="1:10">
      <c r="A52" s="114"/>
      <c r="B52" s="105"/>
    </row>
    <row r="53" spans="1:10">
      <c r="A53" s="111"/>
      <c r="B53" s="116" t="s">
        <v>204</v>
      </c>
      <c r="C53" s="116" t="s">
        <v>205</v>
      </c>
      <c r="D53" s="116" t="s">
        <v>226</v>
      </c>
      <c r="E53" s="116" t="s">
        <v>502</v>
      </c>
      <c r="F53" s="116" t="s">
        <v>232</v>
      </c>
      <c r="G53" s="116" t="s">
        <v>233</v>
      </c>
      <c r="H53" s="116" t="s">
        <v>207</v>
      </c>
      <c r="I53" s="116" t="s">
        <v>503</v>
      </c>
    </row>
    <row r="54" spans="1:10">
      <c r="A54" s="111" t="s">
        <v>234</v>
      </c>
      <c r="B54" s="101"/>
      <c r="C54" s="101"/>
      <c r="D54" s="101"/>
      <c r="E54" s="101"/>
      <c r="F54" s="101"/>
      <c r="G54" s="94"/>
      <c r="H54" s="101"/>
      <c r="I54" s="96"/>
    </row>
    <row r="55" spans="1:10">
      <c r="A55" s="111" t="s">
        <v>235</v>
      </c>
      <c r="B55" s="94"/>
      <c r="C55" s="94"/>
      <c r="D55" s="94"/>
      <c r="E55" s="94"/>
      <c r="F55" s="94"/>
      <c r="G55" s="94"/>
      <c r="H55" s="94"/>
      <c r="I55" s="96"/>
    </row>
    <row r="56" spans="1:10">
      <c r="A56" s="111" t="s">
        <v>236</v>
      </c>
      <c r="B56" s="94"/>
      <c r="C56" s="94"/>
      <c r="D56" s="94"/>
      <c r="E56" s="94"/>
      <c r="F56" s="101"/>
      <c r="G56" s="94"/>
      <c r="H56" s="94"/>
      <c r="I56" s="96"/>
    </row>
    <row r="58" spans="1:10">
      <c r="A58" s="112" t="s">
        <v>237</v>
      </c>
      <c r="B58" s="116" t="s">
        <v>206</v>
      </c>
    </row>
    <row r="59" spans="1:10">
      <c r="A59" s="113"/>
      <c r="B59" s="94"/>
    </row>
    <row r="61" spans="1:10">
      <c r="A61" s="112" t="s">
        <v>238</v>
      </c>
      <c r="B61" s="116" t="s">
        <v>239</v>
      </c>
      <c r="C61" s="116" t="s">
        <v>240</v>
      </c>
      <c r="D61" s="116" t="s">
        <v>241</v>
      </c>
      <c r="E61" s="116" t="s">
        <v>242</v>
      </c>
      <c r="F61" s="116" t="s">
        <v>243</v>
      </c>
      <c r="G61" s="116" t="s">
        <v>244</v>
      </c>
      <c r="H61" s="116" t="s">
        <v>245</v>
      </c>
      <c r="I61" s="116" t="s">
        <v>246</v>
      </c>
      <c r="J61" s="116" t="s">
        <v>247</v>
      </c>
    </row>
    <row r="62" spans="1:10">
      <c r="A62" s="113"/>
      <c r="B62" s="94"/>
      <c r="C62" s="94"/>
      <c r="D62" s="106"/>
      <c r="E62" s="106"/>
      <c r="F62" s="106"/>
      <c r="G62" s="94"/>
      <c r="H62" s="94"/>
      <c r="I62" s="94"/>
      <c r="J62" s="94"/>
    </row>
    <row r="63" spans="1:10">
      <c r="A63" s="112" t="s">
        <v>248</v>
      </c>
      <c r="B63" s="116" t="s">
        <v>239</v>
      </c>
      <c r="C63" s="116" t="s">
        <v>240</v>
      </c>
      <c r="D63" s="116" t="s">
        <v>29</v>
      </c>
      <c r="E63" s="116" t="s">
        <v>5</v>
      </c>
      <c r="F63" s="116" t="s">
        <v>249</v>
      </c>
      <c r="G63" s="116" t="s">
        <v>250</v>
      </c>
      <c r="H63" s="116" t="s">
        <v>245</v>
      </c>
      <c r="I63" s="116" t="s">
        <v>246</v>
      </c>
    </row>
    <row r="64" spans="1:10">
      <c r="A64" s="113"/>
      <c r="B64" s="95"/>
      <c r="C64" s="95"/>
      <c r="D64" s="95"/>
      <c r="E64" s="95"/>
      <c r="F64" s="107"/>
      <c r="G64" s="95"/>
      <c r="H64" s="95"/>
      <c r="I64" s="95"/>
    </row>
    <row r="65" spans="1:11">
      <c r="A65" s="112" t="s">
        <v>251</v>
      </c>
      <c r="B65" s="116" t="s">
        <v>37</v>
      </c>
      <c r="C65" s="116" t="s">
        <v>252</v>
      </c>
      <c r="D65" s="116" t="s">
        <v>253</v>
      </c>
      <c r="E65" s="116" t="s">
        <v>254</v>
      </c>
      <c r="F65" s="116" t="s">
        <v>255</v>
      </c>
      <c r="G65" s="116" t="s">
        <v>256</v>
      </c>
      <c r="H65" s="116" t="s">
        <v>257</v>
      </c>
      <c r="I65" s="116" t="s">
        <v>258</v>
      </c>
      <c r="J65" s="116" t="s">
        <v>259</v>
      </c>
      <c r="K65" s="116" t="s">
        <v>260</v>
      </c>
    </row>
    <row r="66" spans="1:11">
      <c r="A66" s="113"/>
      <c r="B66" s="108"/>
      <c r="C66" s="108"/>
      <c r="D66" s="101"/>
      <c r="E66" s="101"/>
      <c r="F66" s="101"/>
      <c r="G66" s="101"/>
      <c r="H66" s="101"/>
      <c r="I66" s="101"/>
      <c r="J66" s="101"/>
      <c r="K66" s="101"/>
    </row>
    <row r="67" spans="1:11">
      <c r="A67" s="112" t="s">
        <v>261</v>
      </c>
      <c r="B67" s="116" t="s">
        <v>37</v>
      </c>
      <c r="C67" s="116" t="s">
        <v>262</v>
      </c>
      <c r="D67" s="116" t="s">
        <v>460</v>
      </c>
      <c r="E67" s="116" t="s">
        <v>461</v>
      </c>
      <c r="F67" s="116" t="s">
        <v>462</v>
      </c>
    </row>
    <row r="68" spans="1:11">
      <c r="A68" s="113"/>
      <c r="B68" s="95"/>
      <c r="C68" s="95"/>
      <c r="D68" s="95"/>
      <c r="E68" s="95"/>
      <c r="F68" s="95"/>
    </row>
    <row r="69" spans="1:11" s="72" customFormat="1">
      <c r="A69" s="112" t="s">
        <v>263</v>
      </c>
      <c r="B69" s="116" t="s">
        <v>239</v>
      </c>
      <c r="C69" s="116" t="s">
        <v>240</v>
      </c>
      <c r="D69" s="116" t="s">
        <v>264</v>
      </c>
      <c r="E69" s="116" t="s">
        <v>265</v>
      </c>
      <c r="F69" s="116" t="s">
        <v>266</v>
      </c>
      <c r="G69" s="116" t="s">
        <v>267</v>
      </c>
      <c r="H69" s="116" t="s">
        <v>268</v>
      </c>
    </row>
    <row r="70" spans="1:11" s="72" customFormat="1">
      <c r="A70" s="113"/>
      <c r="B70" s="96"/>
      <c r="C70" s="96"/>
      <c r="D70" s="96"/>
      <c r="E70" s="96"/>
      <c r="F70" s="96"/>
      <c r="G70" s="96"/>
      <c r="H70" s="96"/>
    </row>
    <row r="71" spans="1:11" s="72" customFormat="1">
      <c r="A71" s="112" t="s">
        <v>269</v>
      </c>
      <c r="B71" s="116" t="s">
        <v>270</v>
      </c>
      <c r="C71" s="116" t="s">
        <v>271</v>
      </c>
      <c r="D71" s="116" t="s">
        <v>272</v>
      </c>
      <c r="E71" s="96"/>
      <c r="F71" s="96"/>
    </row>
    <row r="72" spans="1:11" s="72" customFormat="1">
      <c r="A72" s="114"/>
      <c r="B72" s="109"/>
      <c r="C72" s="96"/>
    </row>
    <row r="73" spans="1:11" s="72" customFormat="1">
      <c r="A73" s="114"/>
      <c r="B73" s="109"/>
      <c r="C73" s="96"/>
    </row>
    <row r="74" spans="1:11" s="72" customFormat="1">
      <c r="A74" s="114"/>
      <c r="B74" s="109"/>
      <c r="C74" s="96"/>
    </row>
    <row r="75" spans="1:11" s="72" customFormat="1">
      <c r="A75" s="113"/>
      <c r="B75" s="109"/>
      <c r="C75" s="96"/>
    </row>
    <row r="76" spans="1:11">
      <c r="A76" s="112" t="s">
        <v>273</v>
      </c>
      <c r="B76" s="116" t="s">
        <v>270</v>
      </c>
      <c r="C76" s="116" t="s">
        <v>271</v>
      </c>
      <c r="D76" s="116" t="s">
        <v>272</v>
      </c>
      <c r="E76" s="94"/>
      <c r="F76" s="94"/>
    </row>
    <row r="77" spans="1:11">
      <c r="A77" s="114"/>
      <c r="B77" s="106"/>
      <c r="C77" s="94"/>
      <c r="D77" s="72"/>
    </row>
    <row r="78" spans="1:11">
      <c r="A78" s="114"/>
      <c r="B78" s="106"/>
      <c r="C78" s="94"/>
      <c r="D78" s="72"/>
    </row>
    <row r="79" spans="1:11">
      <c r="A79" s="114"/>
      <c r="B79" s="106"/>
      <c r="C79" s="94"/>
      <c r="D79" s="72"/>
    </row>
    <row r="80" spans="1:11">
      <c r="A80" s="113"/>
      <c r="B80" s="106"/>
      <c r="C80" s="94"/>
      <c r="D80" s="72"/>
    </row>
    <row r="81" spans="1:6" s="72" customFormat="1">
      <c r="A81" s="112" t="s">
        <v>274</v>
      </c>
      <c r="B81" s="116" t="s">
        <v>270</v>
      </c>
      <c r="C81" s="116" t="s">
        <v>271</v>
      </c>
      <c r="D81" s="116" t="s">
        <v>272</v>
      </c>
      <c r="E81" s="96"/>
      <c r="F81" s="96"/>
    </row>
    <row r="82" spans="1:6" s="72" customFormat="1">
      <c r="A82" s="114"/>
      <c r="B82" s="109"/>
      <c r="C82" s="96"/>
    </row>
    <row r="83" spans="1:6" s="72" customFormat="1">
      <c r="A83" s="114"/>
      <c r="B83" s="109"/>
      <c r="C83" s="96"/>
    </row>
    <row r="84" spans="1:6" s="72" customFormat="1">
      <c r="A84" s="114"/>
      <c r="B84" s="109"/>
      <c r="C84" s="96"/>
    </row>
    <row r="85" spans="1:6" s="72" customFormat="1">
      <c r="A85" s="113"/>
      <c r="B85" s="109"/>
      <c r="C85" s="96"/>
    </row>
    <row r="86" spans="1:6">
      <c r="A86" s="112" t="s">
        <v>275</v>
      </c>
      <c r="B86" s="116" t="s">
        <v>270</v>
      </c>
      <c r="C86" s="116" t="s">
        <v>271</v>
      </c>
      <c r="D86" s="116" t="s">
        <v>505</v>
      </c>
      <c r="E86" s="94"/>
      <c r="F86" s="94"/>
    </row>
    <row r="87" spans="1:6">
      <c r="A87" s="114"/>
      <c r="B87" s="106"/>
      <c r="C87" s="94"/>
      <c r="D87" s="72"/>
    </row>
    <row r="88" spans="1:6">
      <c r="A88" s="114"/>
      <c r="B88" s="106"/>
      <c r="C88" s="94"/>
      <c r="D88" s="72"/>
    </row>
    <row r="89" spans="1:6">
      <c r="A89" s="114"/>
      <c r="B89" s="106"/>
      <c r="C89" s="94"/>
      <c r="D89" s="72"/>
    </row>
    <row r="90" spans="1:6">
      <c r="A90" s="113"/>
      <c r="B90" s="106"/>
      <c r="C90" s="94"/>
      <c r="D90" s="72"/>
    </row>
    <row r="91" spans="1:6" s="72" customFormat="1">
      <c r="A91" s="112" t="s">
        <v>276</v>
      </c>
      <c r="B91" s="116" t="s">
        <v>270</v>
      </c>
      <c r="C91" s="116" t="s">
        <v>271</v>
      </c>
      <c r="D91" s="116" t="s">
        <v>272</v>
      </c>
      <c r="E91" s="96"/>
      <c r="F91" s="96"/>
    </row>
    <row r="92" spans="1:6" s="72" customFormat="1">
      <c r="A92" s="114"/>
      <c r="B92" s="109"/>
      <c r="C92" s="96"/>
    </row>
    <row r="93" spans="1:6" s="72" customFormat="1">
      <c r="A93" s="114"/>
      <c r="B93" s="109"/>
      <c r="C93" s="96"/>
    </row>
    <row r="94" spans="1:6" s="72" customFormat="1">
      <c r="A94" s="114"/>
      <c r="B94" s="109"/>
      <c r="C94" s="96"/>
    </row>
    <row r="95" spans="1:6">
      <c r="A95" s="113"/>
      <c r="B95" s="106"/>
      <c r="C95" s="94"/>
    </row>
    <row r="96" spans="1:6">
      <c r="A96" s="110"/>
      <c r="B96" s="110"/>
      <c r="C96" s="110"/>
    </row>
    <row r="97" spans="1:7">
      <c r="A97" s="112" t="s">
        <v>278</v>
      </c>
      <c r="B97" s="116" t="s">
        <v>239</v>
      </c>
      <c r="C97" s="116" t="s">
        <v>240</v>
      </c>
      <c r="D97" s="116" t="s">
        <v>279</v>
      </c>
      <c r="E97" s="116" t="s">
        <v>280</v>
      </c>
    </row>
    <row r="98" spans="1:7">
      <c r="A98" s="113"/>
      <c r="B98" s="94"/>
      <c r="C98" s="94"/>
      <c r="D98" s="94"/>
      <c r="E98" s="94"/>
    </row>
    <row r="99" spans="1:7">
      <c r="A99" s="112" t="s">
        <v>281</v>
      </c>
      <c r="B99" s="116" t="s">
        <v>270</v>
      </c>
      <c r="C99" s="116" t="s">
        <v>271</v>
      </c>
      <c r="D99" s="116" t="s">
        <v>272</v>
      </c>
      <c r="E99" s="94"/>
      <c r="F99" s="94"/>
    </row>
    <row r="100" spans="1:7">
      <c r="A100" s="114"/>
      <c r="B100" s="106"/>
      <c r="C100" s="94"/>
      <c r="D100" s="72"/>
    </row>
    <row r="101" spans="1:7">
      <c r="A101" s="114"/>
      <c r="B101" s="106"/>
      <c r="C101" s="94"/>
      <c r="D101" s="72"/>
    </row>
    <row r="102" spans="1:7">
      <c r="A102" s="114"/>
      <c r="B102" s="106"/>
      <c r="C102" s="94"/>
      <c r="D102" s="72"/>
    </row>
    <row r="103" spans="1:7">
      <c r="A103" s="113"/>
      <c r="B103" s="106"/>
      <c r="C103" s="94"/>
      <c r="D103" s="72"/>
    </row>
    <row r="104" spans="1:7">
      <c r="A104" s="112" t="s">
        <v>282</v>
      </c>
      <c r="B104" s="116" t="s">
        <v>270</v>
      </c>
      <c r="C104" s="116" t="s">
        <v>271</v>
      </c>
      <c r="D104" s="116" t="s">
        <v>272</v>
      </c>
      <c r="E104" s="94"/>
      <c r="F104" s="94"/>
    </row>
    <row r="105" spans="1:7">
      <c r="A105" s="114"/>
      <c r="B105" s="106"/>
      <c r="C105" s="94"/>
      <c r="D105" s="72"/>
    </row>
    <row r="106" spans="1:7">
      <c r="A106" s="114"/>
      <c r="B106" s="106"/>
      <c r="C106" s="94"/>
    </row>
    <row r="107" spans="1:7">
      <c r="A107" s="114"/>
      <c r="B107" s="106"/>
      <c r="C107" s="94"/>
    </row>
    <row r="108" spans="1:7">
      <c r="A108" s="113"/>
      <c r="B108" s="106"/>
      <c r="C108" s="94"/>
    </row>
    <row r="110" spans="1:7">
      <c r="A110" s="112" t="s">
        <v>283</v>
      </c>
      <c r="B110" s="116" t="s">
        <v>239</v>
      </c>
      <c r="C110" s="116" t="s">
        <v>240</v>
      </c>
      <c r="D110" s="116" t="s">
        <v>284</v>
      </c>
      <c r="E110" s="116" t="s">
        <v>285</v>
      </c>
      <c r="F110" s="116" t="s">
        <v>286</v>
      </c>
      <c r="G110" s="116" t="s">
        <v>287</v>
      </c>
    </row>
    <row r="111" spans="1:7">
      <c r="A111" s="113"/>
      <c r="B111" s="94"/>
      <c r="C111" s="94"/>
      <c r="D111" s="94"/>
      <c r="E111" s="94"/>
      <c r="F111" s="94"/>
      <c r="G111" s="94"/>
    </row>
    <row r="112" spans="1:7">
      <c r="A112" s="112" t="s">
        <v>288</v>
      </c>
      <c r="B112" s="116" t="s">
        <v>239</v>
      </c>
      <c r="C112" s="116" t="s">
        <v>240</v>
      </c>
      <c r="D112" s="116" t="s">
        <v>289</v>
      </c>
      <c r="E112" s="116" t="s">
        <v>453</v>
      </c>
      <c r="F112" s="116" t="s">
        <v>454</v>
      </c>
    </row>
    <row r="113" spans="1:6">
      <c r="A113" s="113"/>
      <c r="B113" s="94"/>
      <c r="C113" s="94"/>
      <c r="D113" s="94"/>
      <c r="E113" s="94"/>
      <c r="F113" s="94"/>
    </row>
    <row r="114" spans="1:6">
      <c r="A114" s="112" t="s">
        <v>290</v>
      </c>
      <c r="B114" s="116" t="s">
        <v>239</v>
      </c>
      <c r="C114" s="116" t="s">
        <v>240</v>
      </c>
    </row>
    <row r="115" spans="1:6">
      <c r="A115" s="113"/>
      <c r="B115" s="94"/>
      <c r="C115" s="94"/>
    </row>
    <row r="116" spans="1:6">
      <c r="A116" s="112" t="s">
        <v>291</v>
      </c>
      <c r="B116" s="116" t="s">
        <v>239</v>
      </c>
      <c r="C116" s="116" t="s">
        <v>240</v>
      </c>
      <c r="D116" s="116" t="s">
        <v>29</v>
      </c>
      <c r="E116" s="116" t="s">
        <v>292</v>
      </c>
      <c r="F116" s="116" t="s">
        <v>710</v>
      </c>
    </row>
    <row r="117" spans="1:6">
      <c r="A117" s="114"/>
      <c r="B117" s="94"/>
      <c r="C117" s="94"/>
      <c r="D117" s="94"/>
      <c r="E117" s="94"/>
      <c r="F117" s="117"/>
    </row>
    <row r="118" spans="1:6">
      <c r="A118" s="114"/>
      <c r="B118" s="94"/>
      <c r="C118" s="94"/>
      <c r="D118" s="94"/>
      <c r="E118" s="94"/>
      <c r="F118" s="117"/>
    </row>
    <row r="119" spans="1:6">
      <c r="A119" s="114"/>
      <c r="B119" s="94"/>
      <c r="C119" s="94"/>
      <c r="D119" s="94"/>
      <c r="E119" s="94"/>
      <c r="F119" s="117"/>
    </row>
    <row r="120" spans="1:6">
      <c r="A120" s="114"/>
      <c r="B120" s="94"/>
      <c r="C120" s="94"/>
      <c r="D120" s="94"/>
      <c r="E120" s="94"/>
      <c r="F120" s="117"/>
    </row>
    <row r="121" spans="1:6">
      <c r="A121" s="114"/>
      <c r="B121" s="94"/>
      <c r="C121" s="94"/>
      <c r="D121" s="94"/>
      <c r="E121" s="94"/>
      <c r="F121" s="117"/>
    </row>
    <row r="122" spans="1:6">
      <c r="A122" s="114"/>
      <c r="B122" s="94"/>
      <c r="C122" s="94"/>
      <c r="D122" s="94"/>
      <c r="E122" s="94"/>
      <c r="F122" s="117"/>
    </row>
    <row r="123" spans="1:6">
      <c r="A123" s="114"/>
      <c r="B123" s="94"/>
      <c r="C123" s="94"/>
      <c r="D123" s="94"/>
      <c r="E123" s="94"/>
      <c r="F123" s="117"/>
    </row>
    <row r="124" spans="1:6">
      <c r="A124" s="114"/>
      <c r="B124" s="94"/>
      <c r="C124" s="94"/>
      <c r="D124" s="94"/>
      <c r="E124" s="94"/>
      <c r="F124" s="117"/>
    </row>
    <row r="125" spans="1:6">
      <c r="A125" s="114"/>
      <c r="B125" s="94"/>
      <c r="C125" s="94"/>
      <c r="D125" s="94"/>
      <c r="E125" s="94"/>
      <c r="F125" s="117"/>
    </row>
    <row r="126" spans="1:6">
      <c r="A126" s="114"/>
      <c r="B126" s="94"/>
      <c r="C126" s="94"/>
      <c r="D126" s="94"/>
      <c r="E126" s="94"/>
      <c r="F126" s="117"/>
    </row>
    <row r="127" spans="1:6">
      <c r="A127" s="114"/>
      <c r="B127" s="117"/>
      <c r="C127" s="117"/>
      <c r="D127" s="117"/>
      <c r="E127" s="117"/>
      <c r="F127" s="117"/>
    </row>
    <row r="128" spans="1:6">
      <c r="A128" s="113"/>
      <c r="B128" s="118"/>
      <c r="C128" s="118"/>
      <c r="D128" s="117"/>
      <c r="E128" s="117"/>
      <c r="F128" s="117"/>
    </row>
    <row r="129" spans="1:14">
      <c r="A129" s="111"/>
      <c r="B129" s="116" t="s">
        <v>29</v>
      </c>
      <c r="C129" s="116" t="s">
        <v>515</v>
      </c>
      <c r="D129" s="116" t="s">
        <v>190</v>
      </c>
      <c r="E129" s="116" t="s">
        <v>86</v>
      </c>
      <c r="F129" s="116" t="s">
        <v>87</v>
      </c>
      <c r="G129" s="116" t="s">
        <v>88</v>
      </c>
      <c r="H129" s="116" t="s">
        <v>294</v>
      </c>
      <c r="I129" s="116" t="s">
        <v>295</v>
      </c>
      <c r="J129" s="103"/>
      <c r="K129" s="103"/>
      <c r="L129" s="103"/>
      <c r="M129" s="116" t="s">
        <v>497</v>
      </c>
      <c r="N129" s="116" t="s">
        <v>710</v>
      </c>
    </row>
    <row r="130" spans="1:14">
      <c r="A130" s="111" t="s">
        <v>293</v>
      </c>
      <c r="B130" s="94"/>
      <c r="C130" s="94"/>
      <c r="D130" s="94"/>
      <c r="E130" s="94"/>
      <c r="F130" s="94"/>
      <c r="G130" s="94"/>
      <c r="H130" s="94"/>
      <c r="I130" s="94"/>
      <c r="J130" s="104"/>
      <c r="K130" s="104"/>
      <c r="L130" s="104"/>
      <c r="M130" s="94"/>
      <c r="N130" s="117"/>
    </row>
    <row r="131" spans="1:14">
      <c r="A131" s="111" t="s">
        <v>34</v>
      </c>
      <c r="B131" s="99"/>
      <c r="C131" s="94"/>
      <c r="D131" s="116" t="s">
        <v>296</v>
      </c>
    </row>
    <row r="132" spans="1:14">
      <c r="A132" s="111" t="s">
        <v>297</v>
      </c>
      <c r="B132" s="99"/>
      <c r="C132" s="94"/>
      <c r="D132" s="116" t="s">
        <v>296</v>
      </c>
    </row>
    <row r="133" spans="1:14">
      <c r="A133" s="111" t="s">
        <v>298</v>
      </c>
      <c r="B133" s="95"/>
    </row>
    <row r="134" spans="1:14">
      <c r="A134" s="112" t="s">
        <v>299</v>
      </c>
      <c r="B134" s="116" t="s">
        <v>29</v>
      </c>
      <c r="C134" s="116" t="s">
        <v>515</v>
      </c>
      <c r="D134" s="116" t="s">
        <v>190</v>
      </c>
      <c r="E134" s="116" t="s">
        <v>86</v>
      </c>
      <c r="F134" s="116" t="s">
        <v>87</v>
      </c>
      <c r="G134" s="116" t="s">
        <v>88</v>
      </c>
      <c r="H134" s="116" t="s">
        <v>294</v>
      </c>
      <c r="I134" s="116" t="s">
        <v>295</v>
      </c>
      <c r="J134" s="116" t="s">
        <v>5</v>
      </c>
      <c r="K134" s="116" t="s">
        <v>239</v>
      </c>
      <c r="L134" s="116" t="s">
        <v>240</v>
      </c>
      <c r="M134" s="116" t="s">
        <v>497</v>
      </c>
      <c r="N134" s="116" t="s">
        <v>710</v>
      </c>
    </row>
    <row r="135" spans="1:14">
      <c r="A135" s="114"/>
      <c r="B135" s="122"/>
      <c r="C135" s="119"/>
      <c r="D135" s="119"/>
      <c r="E135" s="119"/>
      <c r="F135" s="119"/>
      <c r="G135" s="117"/>
      <c r="H135" s="117"/>
      <c r="I135" s="117"/>
      <c r="J135" s="117"/>
      <c r="K135" s="119"/>
      <c r="L135" s="117"/>
      <c r="M135" s="117"/>
      <c r="N135" s="117"/>
    </row>
    <row r="136" spans="1:14">
      <c r="A136" s="114"/>
      <c r="B136" s="122"/>
      <c r="C136" s="119"/>
      <c r="D136" s="119"/>
      <c r="E136" s="119"/>
      <c r="F136" s="119"/>
      <c r="G136" s="117"/>
      <c r="H136" s="117"/>
      <c r="I136" s="117"/>
      <c r="J136" s="117"/>
      <c r="K136" s="119"/>
      <c r="L136" s="117"/>
      <c r="M136" s="117"/>
      <c r="N136" s="117"/>
    </row>
    <row r="137" spans="1:14">
      <c r="A137" s="114"/>
      <c r="B137" s="122"/>
      <c r="C137" s="119"/>
      <c r="D137" s="117"/>
      <c r="E137" s="117"/>
      <c r="F137" s="117"/>
      <c r="G137" s="117"/>
      <c r="H137" s="117"/>
      <c r="I137" s="117"/>
      <c r="J137" s="117"/>
      <c r="K137" s="119"/>
      <c r="L137" s="117"/>
      <c r="M137" s="117"/>
      <c r="N137" s="117"/>
    </row>
    <row r="138" spans="1:14">
      <c r="A138" s="114"/>
      <c r="B138" s="122"/>
      <c r="C138" s="119"/>
      <c r="D138" s="117"/>
      <c r="E138" s="117"/>
      <c r="F138" s="117"/>
      <c r="G138" s="117"/>
      <c r="H138" s="117"/>
      <c r="I138" s="117"/>
      <c r="J138" s="117"/>
      <c r="K138" s="119"/>
      <c r="L138" s="117"/>
      <c r="M138" s="117"/>
      <c r="N138" s="117"/>
    </row>
    <row r="139" spans="1:14">
      <c r="A139" s="114"/>
      <c r="B139" s="122"/>
      <c r="C139" s="119"/>
      <c r="D139" s="117"/>
      <c r="E139" s="117"/>
      <c r="F139" s="117"/>
      <c r="G139" s="117"/>
      <c r="H139" s="117"/>
      <c r="I139" s="117"/>
      <c r="J139" s="117"/>
      <c r="K139" s="119"/>
      <c r="L139" s="117"/>
      <c r="M139" s="117"/>
      <c r="N139" s="117"/>
    </row>
    <row r="140" spans="1:14">
      <c r="A140" s="114"/>
      <c r="B140" s="122"/>
      <c r="C140" s="119"/>
      <c r="D140" s="117"/>
      <c r="E140" s="117"/>
      <c r="F140" s="117"/>
      <c r="G140" s="117"/>
      <c r="H140" s="117"/>
      <c r="I140" s="117"/>
      <c r="J140" s="117"/>
      <c r="K140" s="119"/>
      <c r="L140" s="117"/>
      <c r="M140" s="117"/>
      <c r="N140" s="117"/>
    </row>
    <row r="141" spans="1:14">
      <c r="A141" s="114"/>
      <c r="B141" s="122"/>
      <c r="C141" s="119"/>
      <c r="D141" s="117"/>
      <c r="E141" s="117"/>
      <c r="F141" s="117"/>
      <c r="G141" s="117"/>
      <c r="H141" s="117"/>
      <c r="I141" s="117"/>
      <c r="J141" s="117"/>
      <c r="K141" s="119"/>
      <c r="L141" s="117"/>
      <c r="M141" s="117"/>
      <c r="N141" s="117"/>
    </row>
    <row r="142" spans="1:14">
      <c r="A142" s="114"/>
      <c r="B142" s="122"/>
      <c r="C142" s="119"/>
      <c r="D142" s="117"/>
      <c r="E142" s="117"/>
      <c r="F142" s="117"/>
      <c r="G142" s="117"/>
      <c r="H142" s="117"/>
      <c r="I142" s="117"/>
      <c r="J142" s="117"/>
      <c r="K142" s="119"/>
      <c r="L142" s="117"/>
      <c r="M142" s="117"/>
      <c r="N142" s="117"/>
    </row>
    <row r="143" spans="1:14">
      <c r="A143" s="114"/>
      <c r="B143" s="122"/>
      <c r="C143" s="119"/>
      <c r="D143" s="117"/>
      <c r="E143" s="117"/>
      <c r="F143" s="117"/>
      <c r="G143" s="117"/>
      <c r="H143" s="117"/>
      <c r="I143" s="117"/>
      <c r="J143" s="117"/>
      <c r="K143" s="119"/>
      <c r="L143" s="117"/>
      <c r="M143" s="117"/>
      <c r="N143" s="117"/>
    </row>
    <row r="144" spans="1:14">
      <c r="A144" s="114"/>
      <c r="B144" s="122"/>
      <c r="C144" s="119"/>
      <c r="D144" s="117"/>
      <c r="E144" s="117"/>
      <c r="F144" s="117"/>
      <c r="G144" s="117"/>
      <c r="H144" s="117"/>
      <c r="I144" s="117"/>
      <c r="J144" s="117"/>
      <c r="K144" s="119"/>
      <c r="L144" s="117"/>
      <c r="M144" s="117"/>
      <c r="N144" s="117"/>
    </row>
    <row r="145" spans="1:14">
      <c r="A145" s="114"/>
      <c r="B145" s="122"/>
      <c r="C145" s="119"/>
      <c r="D145" s="117"/>
      <c r="E145" s="117"/>
      <c r="F145" s="117"/>
      <c r="G145" s="117"/>
      <c r="H145" s="117"/>
      <c r="I145" s="117"/>
      <c r="J145" s="117"/>
      <c r="K145" s="117"/>
      <c r="L145" s="117"/>
      <c r="M145" s="117"/>
      <c r="N145" s="117"/>
    </row>
    <row r="146" spans="1:14">
      <c r="A146" s="113"/>
      <c r="B146" s="122"/>
      <c r="C146" s="119"/>
      <c r="D146" s="119"/>
      <c r="E146" s="119"/>
      <c r="F146" s="119"/>
      <c r="G146" s="117"/>
      <c r="H146" s="117"/>
      <c r="I146" s="117"/>
      <c r="J146" s="117"/>
      <c r="K146" s="117"/>
      <c r="L146" s="117"/>
      <c r="M146" s="117"/>
      <c r="N146" s="117"/>
    </row>
    <row r="147" spans="1:14">
      <c r="L147" s="72"/>
    </row>
    <row r="148" spans="1:14">
      <c r="A148" s="112" t="s">
        <v>300</v>
      </c>
      <c r="B148" s="117"/>
      <c r="C148" s="119"/>
      <c r="D148" s="117"/>
      <c r="E148" s="117"/>
      <c r="F148" s="117"/>
      <c r="G148" s="117"/>
      <c r="H148" s="117"/>
      <c r="I148" s="117"/>
      <c r="J148" s="117"/>
      <c r="K148" s="117"/>
      <c r="L148" s="117"/>
      <c r="M148" s="117"/>
      <c r="N148" s="117"/>
    </row>
    <row r="149" spans="1:14">
      <c r="A149" s="114"/>
      <c r="B149" s="117"/>
      <c r="C149" s="119"/>
      <c r="D149" s="117"/>
      <c r="E149" s="117"/>
      <c r="F149" s="117"/>
      <c r="G149" s="117"/>
      <c r="H149" s="117"/>
      <c r="I149" s="117"/>
      <c r="J149" s="117"/>
      <c r="K149" s="117"/>
      <c r="L149" s="117"/>
      <c r="M149" s="117"/>
      <c r="N149" s="117"/>
    </row>
    <row r="150" spans="1:14">
      <c r="A150" s="114"/>
      <c r="B150" s="117"/>
      <c r="C150" s="119"/>
      <c r="D150" s="117"/>
      <c r="E150" s="117"/>
      <c r="F150" s="117"/>
      <c r="G150" s="117"/>
      <c r="H150" s="117"/>
      <c r="I150" s="117"/>
      <c r="J150" s="117"/>
      <c r="K150" s="117"/>
      <c r="L150" s="117"/>
      <c r="M150" s="117"/>
      <c r="N150" s="117"/>
    </row>
    <row r="151" spans="1:14">
      <c r="A151" s="114"/>
      <c r="B151" s="117"/>
      <c r="C151" s="119"/>
      <c r="D151" s="117"/>
      <c r="E151" s="117"/>
      <c r="F151" s="117"/>
      <c r="G151" s="117"/>
      <c r="H151" s="117"/>
      <c r="I151" s="117"/>
      <c r="J151" s="117"/>
      <c r="K151" s="117"/>
      <c r="L151" s="117"/>
      <c r="M151" s="117"/>
      <c r="N151" s="117"/>
    </row>
    <row r="152" spans="1:14" ht="14.25">
      <c r="A152" s="114"/>
      <c r="B152" s="117"/>
      <c r="C152" s="119"/>
      <c r="D152" s="117"/>
      <c r="E152" s="120"/>
      <c r="F152" s="117"/>
      <c r="G152" s="117"/>
      <c r="H152" s="117"/>
      <c r="I152" s="117"/>
      <c r="J152" s="117"/>
      <c r="K152" s="117"/>
      <c r="L152" s="117"/>
      <c r="M152" s="117"/>
      <c r="N152" s="117"/>
    </row>
    <row r="153" spans="1:14">
      <c r="A153" s="114"/>
      <c r="B153" s="117"/>
      <c r="C153" s="119"/>
      <c r="D153" s="117"/>
      <c r="E153" s="117"/>
      <c r="F153" s="117"/>
      <c r="G153" s="117"/>
      <c r="H153" s="117"/>
      <c r="I153" s="117"/>
      <c r="J153" s="117"/>
      <c r="K153" s="117"/>
      <c r="L153" s="117"/>
      <c r="M153" s="117"/>
      <c r="N153" s="117"/>
    </row>
    <row r="154" spans="1:14">
      <c r="A154" s="114"/>
      <c r="B154" s="117"/>
      <c r="C154" s="119"/>
      <c r="D154" s="117"/>
      <c r="E154" s="117"/>
      <c r="F154" s="117"/>
      <c r="G154" s="117"/>
      <c r="H154" s="117"/>
      <c r="I154" s="117"/>
      <c r="J154" s="117"/>
      <c r="K154" s="117"/>
      <c r="L154" s="117"/>
      <c r="M154" s="117"/>
      <c r="N154" s="117"/>
    </row>
    <row r="155" spans="1:14">
      <c r="A155" s="114"/>
      <c r="B155" s="117"/>
      <c r="C155" s="119"/>
      <c r="D155" s="117"/>
      <c r="E155" s="117"/>
      <c r="F155" s="117"/>
      <c r="G155" s="117"/>
      <c r="H155" s="117"/>
      <c r="I155" s="117"/>
      <c r="J155" s="117"/>
      <c r="K155" s="117"/>
      <c r="L155" s="117"/>
      <c r="M155" s="117"/>
      <c r="N155" s="117"/>
    </row>
    <row r="156" spans="1:14">
      <c r="A156" s="114"/>
      <c r="B156" s="117"/>
      <c r="C156" s="119"/>
      <c r="D156" s="117"/>
      <c r="E156" s="117"/>
      <c r="F156" s="117"/>
      <c r="G156" s="117"/>
      <c r="H156" s="117"/>
      <c r="I156" s="117"/>
      <c r="J156" s="117"/>
      <c r="K156" s="117"/>
      <c r="L156" s="117"/>
      <c r="M156" s="117"/>
      <c r="N156" s="117"/>
    </row>
    <row r="157" spans="1:14">
      <c r="A157" s="114"/>
      <c r="B157" s="117"/>
      <c r="C157" s="119"/>
      <c r="D157" s="117"/>
      <c r="E157" s="117"/>
      <c r="F157" s="117"/>
      <c r="G157" s="117"/>
      <c r="H157" s="117"/>
      <c r="I157" s="117"/>
      <c r="J157" s="117"/>
      <c r="K157" s="117"/>
      <c r="L157" s="117"/>
      <c r="M157" s="117"/>
      <c r="N157" s="117"/>
    </row>
    <row r="158" spans="1:14">
      <c r="A158" s="114"/>
      <c r="B158" s="117"/>
      <c r="C158" s="119"/>
      <c r="D158" s="117"/>
      <c r="E158" s="117"/>
      <c r="F158" s="117"/>
      <c r="G158" s="117"/>
      <c r="H158" s="117"/>
      <c r="I158" s="117"/>
      <c r="J158" s="117"/>
      <c r="K158" s="117"/>
      <c r="L158" s="117"/>
      <c r="M158" s="117"/>
      <c r="N158" s="117"/>
    </row>
    <row r="159" spans="1:14">
      <c r="A159" s="113"/>
      <c r="B159" s="117"/>
      <c r="C159" s="119"/>
      <c r="D159" s="117"/>
      <c r="E159" s="117"/>
      <c r="F159" s="117"/>
      <c r="G159" s="117"/>
      <c r="H159" s="117"/>
      <c r="I159" s="117"/>
      <c r="J159" s="117"/>
      <c r="K159" s="117"/>
      <c r="L159" s="117"/>
      <c r="M159" s="117"/>
      <c r="N159" s="117"/>
    </row>
    <row r="160" spans="1:14">
      <c r="B160" s="123" t="s">
        <v>637</v>
      </c>
      <c r="C160" s="123" t="s">
        <v>638</v>
      </c>
    </row>
    <row r="161" spans="1:8">
      <c r="A161" s="111" t="s">
        <v>301</v>
      </c>
      <c r="B161" s="119"/>
      <c r="C161" s="121"/>
    </row>
    <row r="162" spans="1:8">
      <c r="A162" s="111" t="s">
        <v>302</v>
      </c>
      <c r="B162" s="121"/>
      <c r="C162" s="119"/>
    </row>
    <row r="163" spans="1:8">
      <c r="A163" s="111" t="s">
        <v>303</v>
      </c>
      <c r="B163" s="119"/>
      <c r="C163" s="119"/>
    </row>
    <row r="165" spans="1:8">
      <c r="A165" s="111" t="s">
        <v>304</v>
      </c>
      <c r="B165" s="119"/>
    </row>
    <row r="166" spans="1:8">
      <c r="A166" s="111" t="s">
        <v>305</v>
      </c>
      <c r="B166" s="119"/>
    </row>
    <row r="167" spans="1:8">
      <c r="A167" s="111" t="s">
        <v>306</v>
      </c>
      <c r="B167" s="119"/>
    </row>
    <row r="169" spans="1:8">
      <c r="A169" s="112" t="s">
        <v>307</v>
      </c>
      <c r="B169" s="116" t="s">
        <v>308</v>
      </c>
      <c r="C169" s="116" t="s">
        <v>309</v>
      </c>
      <c r="D169" s="116" t="s">
        <v>310</v>
      </c>
      <c r="E169" s="116" t="s">
        <v>311</v>
      </c>
      <c r="F169" s="116" t="s">
        <v>312</v>
      </c>
      <c r="G169" s="116" t="s">
        <v>313</v>
      </c>
      <c r="H169" s="116" t="s">
        <v>314</v>
      </c>
    </row>
    <row r="170" spans="1:8">
      <c r="A170" s="113"/>
      <c r="B170" s="117"/>
      <c r="C170" s="117"/>
      <c r="D170" s="117"/>
      <c r="E170" s="117"/>
      <c r="F170" s="117"/>
      <c r="G170" s="117"/>
      <c r="H170" s="117"/>
    </row>
    <row r="171" spans="1:8">
      <c r="A171" s="112" t="s">
        <v>293</v>
      </c>
      <c r="B171" s="116" t="s">
        <v>315</v>
      </c>
      <c r="C171" s="116" t="s">
        <v>316</v>
      </c>
      <c r="D171" s="116" t="s">
        <v>317</v>
      </c>
    </row>
    <row r="172" spans="1:8">
      <c r="A172" s="113"/>
      <c r="B172" s="117"/>
      <c r="C172" s="117"/>
      <c r="D172" s="117"/>
    </row>
    <row r="173" spans="1:8">
      <c r="A173" s="112" t="s">
        <v>318</v>
      </c>
      <c r="B173" s="116" t="s">
        <v>319</v>
      </c>
      <c r="C173" s="116" t="s">
        <v>320</v>
      </c>
      <c r="D173" s="116" t="s">
        <v>321</v>
      </c>
      <c r="E173" s="116" t="s">
        <v>322</v>
      </c>
      <c r="F173" s="116" t="s">
        <v>323</v>
      </c>
    </row>
    <row r="174" spans="1:8">
      <c r="A174" s="113"/>
      <c r="B174" s="117"/>
      <c r="C174" s="117"/>
      <c r="D174" s="117"/>
      <c r="E174" s="117"/>
      <c r="F174" s="117"/>
    </row>
    <row r="175" spans="1:8">
      <c r="A175" s="112" t="s">
        <v>324</v>
      </c>
      <c r="B175" s="116" t="s">
        <v>317</v>
      </c>
      <c r="C175" s="116" t="s">
        <v>312</v>
      </c>
      <c r="D175" s="116" t="s">
        <v>313</v>
      </c>
    </row>
    <row r="176" spans="1:8">
      <c r="A176" s="113"/>
      <c r="B176" s="117"/>
      <c r="C176" s="117"/>
      <c r="D176" s="117"/>
    </row>
    <row r="177" spans="1:3">
      <c r="A177" s="112" t="s">
        <v>325</v>
      </c>
      <c r="B177" s="116" t="s">
        <v>326</v>
      </c>
      <c r="C177" s="116" t="s">
        <v>327</v>
      </c>
    </row>
    <row r="178" spans="1:3">
      <c r="A178" s="113"/>
      <c r="B178" s="117"/>
      <c r="C178" s="117"/>
    </row>
    <row r="199" spans="1:26">
      <c r="A199" s="112" t="s">
        <v>328</v>
      </c>
      <c r="B199" s="116" t="s">
        <v>329</v>
      </c>
      <c r="C199" s="116" t="s">
        <v>330</v>
      </c>
      <c r="D199" s="116" t="s">
        <v>331</v>
      </c>
      <c r="E199" s="116" t="s">
        <v>332</v>
      </c>
      <c r="F199" s="116" t="s">
        <v>333</v>
      </c>
    </row>
    <row r="200" spans="1:26">
      <c r="A200" s="114" t="s">
        <v>334</v>
      </c>
      <c r="B200" s="94"/>
      <c r="C200" s="106"/>
      <c r="D200" s="106"/>
      <c r="E200" s="94"/>
      <c r="F200" s="124"/>
    </row>
    <row r="201" spans="1:26">
      <c r="A201" s="114"/>
      <c r="B201" s="96"/>
      <c r="C201" s="109"/>
      <c r="D201" s="109"/>
      <c r="E201" s="96"/>
      <c r="F201" s="96"/>
      <c r="G201" s="72"/>
      <c r="H201" s="72"/>
      <c r="I201" s="72"/>
      <c r="J201" s="72"/>
      <c r="K201" s="72"/>
      <c r="L201" s="72"/>
      <c r="M201" s="72"/>
      <c r="N201" s="72"/>
      <c r="O201" s="72"/>
      <c r="P201" s="72"/>
      <c r="Q201" s="72"/>
      <c r="R201" s="72"/>
      <c r="S201" s="72"/>
      <c r="T201" s="72"/>
      <c r="U201" s="72"/>
      <c r="V201" s="72"/>
      <c r="W201" s="72"/>
      <c r="X201" s="72"/>
      <c r="Y201" s="72"/>
      <c r="Z201" s="72"/>
    </row>
    <row r="202" spans="1:26">
      <c r="A202" s="114"/>
      <c r="B202" s="96"/>
      <c r="C202" s="109"/>
      <c r="D202" s="109"/>
      <c r="E202" s="96"/>
      <c r="F202" s="96"/>
      <c r="G202" s="72"/>
      <c r="H202" s="72"/>
      <c r="I202" s="72"/>
      <c r="J202" s="72"/>
      <c r="K202" s="72"/>
      <c r="L202" s="72"/>
      <c r="M202" s="72"/>
      <c r="N202" s="72"/>
      <c r="O202" s="72"/>
      <c r="P202" s="72"/>
      <c r="Q202" s="72"/>
      <c r="R202" s="72"/>
      <c r="S202" s="72"/>
      <c r="T202" s="72"/>
      <c r="U202" s="72"/>
      <c r="V202" s="72"/>
      <c r="W202" s="72"/>
      <c r="X202" s="72"/>
      <c r="Y202" s="72"/>
      <c r="Z202" s="72"/>
    </row>
    <row r="203" spans="1:26">
      <c r="A203" s="114"/>
      <c r="B203" s="96"/>
      <c r="C203" s="109"/>
      <c r="D203" s="109"/>
      <c r="E203" s="96"/>
      <c r="F203" s="96"/>
      <c r="G203" s="72"/>
      <c r="H203" s="72"/>
      <c r="I203" s="72"/>
      <c r="J203" s="72"/>
      <c r="K203" s="72"/>
      <c r="L203" s="72"/>
      <c r="M203" s="72"/>
      <c r="N203" s="72"/>
      <c r="O203" s="72"/>
      <c r="P203" s="72"/>
      <c r="Q203" s="72"/>
      <c r="R203" s="72"/>
      <c r="S203" s="72"/>
      <c r="T203" s="72"/>
      <c r="U203" s="72"/>
      <c r="V203" s="72"/>
      <c r="W203" s="72"/>
      <c r="X203" s="72"/>
      <c r="Y203" s="72"/>
      <c r="Z203" s="72"/>
    </row>
    <row r="204" spans="1:26">
      <c r="A204" s="114"/>
      <c r="B204" s="96"/>
      <c r="C204" s="109"/>
      <c r="D204" s="109"/>
      <c r="E204" s="96"/>
      <c r="F204" s="96"/>
      <c r="G204" s="72"/>
      <c r="H204" s="72"/>
      <c r="I204" s="72"/>
      <c r="J204" s="72"/>
      <c r="K204" s="72"/>
      <c r="L204" s="72"/>
      <c r="M204" s="72"/>
      <c r="N204" s="72"/>
      <c r="O204" s="72"/>
      <c r="P204" s="72"/>
      <c r="Q204" s="72"/>
      <c r="R204" s="72"/>
      <c r="S204" s="72"/>
      <c r="T204" s="72"/>
      <c r="U204" s="72"/>
      <c r="V204" s="72"/>
      <c r="W204" s="72"/>
      <c r="X204" s="72"/>
      <c r="Y204" s="72"/>
      <c r="Z204" s="72"/>
    </row>
    <row r="205" spans="1:26">
      <c r="A205" s="113"/>
      <c r="B205" s="96"/>
      <c r="C205" s="109"/>
      <c r="D205" s="109"/>
      <c r="E205" s="96"/>
      <c r="F205" s="96"/>
      <c r="G205" s="72"/>
      <c r="H205" s="72"/>
      <c r="I205" s="72"/>
      <c r="J205" s="72"/>
      <c r="K205" s="72"/>
      <c r="L205" s="72"/>
      <c r="M205" s="72"/>
      <c r="N205" s="72"/>
      <c r="O205" s="72"/>
      <c r="P205" s="72"/>
      <c r="Q205" s="72"/>
      <c r="R205" s="72"/>
      <c r="S205" s="72"/>
      <c r="T205" s="72"/>
      <c r="U205" s="72"/>
      <c r="V205" s="72"/>
      <c r="W205" s="72"/>
      <c r="X205" s="72"/>
      <c r="Y205" s="72"/>
      <c r="Z205" s="72"/>
    </row>
    <row r="206" spans="1:26">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c r="A208" s="111" t="s">
        <v>335</v>
      </c>
      <c r="B208" s="116" t="s">
        <v>243</v>
      </c>
      <c r="C208" s="116" t="s">
        <v>336</v>
      </c>
      <c r="D208" s="116" t="s">
        <v>204</v>
      </c>
      <c r="E208" s="116" t="s">
        <v>205</v>
      </c>
      <c r="F208" s="116" t="s">
        <v>337</v>
      </c>
      <c r="G208" s="72"/>
      <c r="H208" s="72"/>
      <c r="I208" s="72"/>
      <c r="J208" s="72"/>
      <c r="K208" s="72"/>
      <c r="L208" s="72"/>
      <c r="M208" s="72"/>
      <c r="N208" s="72"/>
      <c r="O208" s="72"/>
      <c r="P208" s="72"/>
      <c r="Q208" s="72"/>
      <c r="R208" s="72"/>
      <c r="S208" s="72"/>
      <c r="T208" s="72"/>
      <c r="U208" s="72"/>
      <c r="V208" s="72"/>
      <c r="W208" s="72"/>
      <c r="X208" s="72"/>
      <c r="Y208" s="72"/>
      <c r="Z208" s="72"/>
    </row>
    <row r="209" spans="1:26">
      <c r="A209" s="111" t="s">
        <v>639</v>
      </c>
      <c r="B209" s="109"/>
      <c r="C209" s="109"/>
      <c r="D209" s="96"/>
      <c r="E209" s="96"/>
      <c r="F209" s="96"/>
      <c r="G209" s="72"/>
      <c r="H209" s="72"/>
      <c r="I209" s="72"/>
      <c r="J209" s="72"/>
      <c r="K209" s="72"/>
      <c r="L209" s="72"/>
      <c r="M209" s="72"/>
      <c r="N209" s="72"/>
      <c r="O209" s="72"/>
      <c r="P209" s="72"/>
      <c r="Q209" s="72"/>
      <c r="R209" s="72"/>
      <c r="S209" s="72"/>
      <c r="T209" s="72"/>
      <c r="U209" s="72"/>
      <c r="V209" s="72"/>
      <c r="W209" s="72"/>
      <c r="X209" s="72"/>
      <c r="Y209" s="72"/>
      <c r="Z209" s="72"/>
    </row>
    <row r="210" spans="1:26">
      <c r="A210" s="111" t="s">
        <v>640</v>
      </c>
      <c r="B210" s="109"/>
      <c r="C210" s="109"/>
      <c r="D210" s="96"/>
      <c r="E210" s="96"/>
      <c r="F210" s="96"/>
      <c r="G210" s="72"/>
      <c r="H210" s="72"/>
      <c r="I210" s="72"/>
      <c r="J210" s="72"/>
      <c r="K210" s="72"/>
      <c r="L210" s="72"/>
      <c r="M210" s="72"/>
      <c r="N210" s="72"/>
      <c r="O210" s="72"/>
      <c r="P210" s="72"/>
      <c r="Q210" s="72"/>
      <c r="R210" s="72"/>
      <c r="S210" s="72"/>
      <c r="T210" s="72"/>
      <c r="U210" s="72"/>
      <c r="V210" s="72"/>
      <c r="W210" s="72"/>
      <c r="X210" s="72"/>
      <c r="Y210" s="72"/>
      <c r="Z210" s="72"/>
    </row>
    <row r="211" spans="1:26">
      <c r="A211" s="111" t="s">
        <v>645</v>
      </c>
      <c r="B211" s="109"/>
      <c r="C211" s="109"/>
      <c r="D211" s="96"/>
      <c r="E211" s="96"/>
      <c r="F211" s="96"/>
      <c r="G211" s="72"/>
      <c r="H211" s="72"/>
      <c r="I211" s="72"/>
      <c r="J211" s="72"/>
      <c r="K211" s="72"/>
      <c r="L211" s="72"/>
      <c r="M211" s="72"/>
      <c r="N211" s="72"/>
      <c r="O211" s="72"/>
      <c r="P211" s="72"/>
      <c r="Q211" s="72"/>
      <c r="R211" s="72"/>
      <c r="S211" s="72"/>
      <c r="T211" s="72"/>
      <c r="U211" s="72"/>
      <c r="V211" s="72"/>
      <c r="W211" s="72"/>
      <c r="X211" s="72"/>
      <c r="Y211" s="72"/>
      <c r="Z211" s="72"/>
    </row>
    <row r="212" spans="1:26">
      <c r="A212" s="111" t="s">
        <v>643</v>
      </c>
      <c r="B212" s="109"/>
      <c r="C212" s="109"/>
      <c r="D212" s="96"/>
      <c r="E212" s="96"/>
      <c r="F212" s="96"/>
      <c r="G212" s="72"/>
      <c r="H212" s="72"/>
      <c r="I212" s="72"/>
      <c r="J212" s="72"/>
      <c r="K212" s="72"/>
      <c r="L212" s="72"/>
      <c r="M212" s="72"/>
      <c r="N212" s="72"/>
      <c r="O212" s="72"/>
      <c r="P212" s="72"/>
      <c r="Q212" s="72"/>
      <c r="R212" s="72"/>
      <c r="S212" s="72"/>
      <c r="T212" s="72"/>
      <c r="U212" s="72"/>
      <c r="V212" s="72"/>
      <c r="W212" s="72"/>
      <c r="X212" s="72"/>
      <c r="Y212" s="72"/>
      <c r="Z212" s="72"/>
    </row>
    <row r="213" spans="1:26">
      <c r="A213" s="111" t="s">
        <v>641</v>
      </c>
      <c r="B213" s="109"/>
      <c r="C213" s="109"/>
      <c r="D213" s="96"/>
      <c r="E213" s="96"/>
      <c r="F213" s="96"/>
      <c r="G213" s="72"/>
      <c r="H213" s="72"/>
      <c r="I213" s="72"/>
      <c r="J213" s="72"/>
      <c r="K213" s="72"/>
      <c r="L213" s="72"/>
      <c r="M213" s="72"/>
      <c r="N213" s="72"/>
      <c r="O213" s="72"/>
      <c r="P213" s="72"/>
      <c r="Q213" s="72"/>
      <c r="R213" s="72"/>
      <c r="S213" s="72"/>
      <c r="T213" s="72"/>
      <c r="U213" s="72"/>
      <c r="V213" s="72"/>
      <c r="W213" s="72"/>
      <c r="X213" s="72"/>
      <c r="Y213" s="72"/>
      <c r="Z213" s="72"/>
    </row>
    <row r="214" spans="1:26">
      <c r="A214" s="111" t="s">
        <v>642</v>
      </c>
      <c r="B214" s="109"/>
      <c r="C214" s="109"/>
      <c r="D214" s="96"/>
      <c r="E214" s="96"/>
      <c r="F214" s="96"/>
      <c r="G214" s="72"/>
      <c r="H214" s="72"/>
      <c r="I214" s="72"/>
      <c r="J214" s="72"/>
      <c r="K214" s="72"/>
      <c r="L214" s="72"/>
      <c r="M214" s="72"/>
      <c r="N214" s="72"/>
      <c r="O214" s="72"/>
      <c r="P214" s="72"/>
      <c r="Q214" s="72"/>
      <c r="R214" s="72"/>
      <c r="S214" s="72"/>
      <c r="T214" s="72"/>
      <c r="U214" s="72"/>
      <c r="V214" s="72"/>
      <c r="W214" s="72"/>
      <c r="X214" s="72"/>
      <c r="Y214" s="72"/>
      <c r="Z214" s="72"/>
    </row>
    <row r="215" spans="1:26">
      <c r="A215" s="111" t="s">
        <v>644</v>
      </c>
      <c r="B215" s="109"/>
      <c r="C215" s="109"/>
      <c r="D215" s="96"/>
      <c r="E215" s="96"/>
      <c r="F215" s="96"/>
      <c r="G215" s="72"/>
      <c r="H215" s="72"/>
      <c r="I215" s="72"/>
      <c r="J215" s="72"/>
      <c r="K215" s="72"/>
      <c r="L215" s="72"/>
      <c r="M215" s="72"/>
      <c r="N215" s="72"/>
      <c r="O215" s="72"/>
      <c r="P215" s="72"/>
      <c r="Q215" s="72"/>
      <c r="R215" s="72"/>
      <c r="S215" s="72"/>
      <c r="T215" s="72"/>
      <c r="U215" s="72"/>
      <c r="V215" s="72"/>
      <c r="W215" s="72"/>
      <c r="X215" s="72"/>
      <c r="Y215" s="72"/>
      <c r="Z215" s="72"/>
    </row>
    <row r="216" spans="1:26">
      <c r="A216" s="72"/>
      <c r="B216" s="81"/>
      <c r="C216" s="81"/>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c r="A217" s="111" t="s">
        <v>338</v>
      </c>
      <c r="B217" s="116">
        <v>0</v>
      </c>
      <c r="C217" s="116">
        <v>1</v>
      </c>
      <c r="D217" s="116">
        <v>2</v>
      </c>
      <c r="E217" s="116">
        <v>3</v>
      </c>
      <c r="F217" s="72"/>
      <c r="G217" s="115" t="s">
        <v>498</v>
      </c>
      <c r="H217" s="72"/>
      <c r="I217" s="72"/>
      <c r="J217" s="72"/>
      <c r="K217" s="72"/>
      <c r="L217" s="72"/>
      <c r="M217" s="72"/>
      <c r="N217" s="72"/>
      <c r="O217" s="72"/>
      <c r="P217" s="72"/>
      <c r="Q217" s="72"/>
      <c r="R217" s="72"/>
      <c r="S217" s="72"/>
      <c r="T217" s="72"/>
      <c r="U217" s="72"/>
      <c r="V217" s="72"/>
      <c r="W217" s="72"/>
      <c r="X217" s="72"/>
      <c r="Y217" s="72"/>
      <c r="Z217" s="72"/>
    </row>
    <row r="218" spans="1:26">
      <c r="A218" s="111" t="s">
        <v>103</v>
      </c>
      <c r="B218" s="96"/>
      <c r="C218" s="96"/>
      <c r="D218" s="96"/>
      <c r="E218" s="96"/>
      <c r="F218" s="72"/>
      <c r="G218" s="131" t="s">
        <v>506</v>
      </c>
      <c r="H218" s="132"/>
      <c r="I218" s="131" t="s">
        <v>507</v>
      </c>
      <c r="J218" s="132"/>
      <c r="K218" s="131" t="s">
        <v>508</v>
      </c>
      <c r="L218" s="132"/>
      <c r="M218" s="131" t="s">
        <v>509</v>
      </c>
      <c r="N218" s="132"/>
      <c r="O218" s="72"/>
      <c r="P218" s="44"/>
      <c r="Q218" s="72"/>
      <c r="R218" s="72"/>
      <c r="S218" s="72"/>
      <c r="T218" s="72"/>
      <c r="U218" s="72"/>
      <c r="V218" s="72"/>
      <c r="W218" s="72"/>
      <c r="X218" s="72"/>
      <c r="Y218" s="72"/>
      <c r="Z218" s="72"/>
    </row>
    <row r="219" spans="1:26">
      <c r="A219" s="111" t="s">
        <v>104</v>
      </c>
      <c r="B219" s="96"/>
      <c r="C219" s="96"/>
      <c r="D219" s="96"/>
      <c r="E219" s="96"/>
      <c r="F219" s="72"/>
      <c r="G219" s="116" t="s">
        <v>463</v>
      </c>
      <c r="H219" s="116" t="s">
        <v>464</v>
      </c>
      <c r="I219" s="116" t="s">
        <v>463</v>
      </c>
      <c r="J219" s="116" t="s">
        <v>464</v>
      </c>
      <c r="K219" s="116" t="s">
        <v>463</v>
      </c>
      <c r="L219" s="116" t="s">
        <v>464</v>
      </c>
      <c r="M219" s="116" t="s">
        <v>463</v>
      </c>
      <c r="N219" s="116" t="s">
        <v>464</v>
      </c>
      <c r="O219" s="72"/>
      <c r="P219" s="44"/>
      <c r="Q219" s="72"/>
      <c r="R219" s="72"/>
      <c r="S219" s="72"/>
      <c r="T219" s="72"/>
      <c r="U219" s="72"/>
      <c r="V219" s="72"/>
      <c r="W219" s="72"/>
      <c r="X219" s="72"/>
      <c r="Y219" s="72"/>
      <c r="Z219" s="72"/>
    </row>
    <row r="220" spans="1:26">
      <c r="A220" s="111" t="s">
        <v>105</v>
      </c>
      <c r="B220" s="96"/>
      <c r="C220" s="96"/>
      <c r="D220" s="96"/>
      <c r="E220" s="96"/>
      <c r="F220" s="72"/>
      <c r="G220" s="109"/>
      <c r="H220" s="96"/>
      <c r="I220" s="109"/>
      <c r="J220" s="96"/>
      <c r="K220" s="109"/>
      <c r="L220" s="96"/>
      <c r="M220" s="109"/>
      <c r="N220" s="96"/>
      <c r="O220" s="72"/>
      <c r="P220" s="44"/>
      <c r="Q220" s="72"/>
      <c r="R220" s="72"/>
      <c r="S220" s="72"/>
      <c r="T220" s="72"/>
      <c r="U220" s="72"/>
      <c r="V220" s="72"/>
      <c r="W220" s="72"/>
      <c r="X220" s="72"/>
      <c r="Y220" s="72"/>
      <c r="Z220" s="72"/>
    </row>
    <row r="221" spans="1:26">
      <c r="A221" s="111" t="s">
        <v>106</v>
      </c>
      <c r="B221" s="96"/>
      <c r="C221" s="96"/>
      <c r="D221" s="96"/>
      <c r="E221" s="96"/>
      <c r="F221" s="72"/>
      <c r="G221" s="109"/>
      <c r="H221" s="96"/>
      <c r="I221" s="109"/>
      <c r="J221" s="96"/>
      <c r="K221" s="109"/>
      <c r="L221" s="96"/>
      <c r="M221" s="109"/>
      <c r="N221" s="96"/>
      <c r="O221" s="72"/>
      <c r="P221" s="44"/>
      <c r="Q221" s="72"/>
      <c r="R221" s="72"/>
      <c r="S221" s="72"/>
      <c r="T221" s="72"/>
      <c r="U221" s="72"/>
      <c r="V221" s="72"/>
      <c r="W221" s="72"/>
      <c r="X221" s="72"/>
      <c r="Y221" s="72"/>
      <c r="Z221" s="72"/>
    </row>
    <row r="222" spans="1:26">
      <c r="A222" s="111" t="s">
        <v>107</v>
      </c>
      <c r="B222" s="96"/>
      <c r="C222" s="96"/>
      <c r="D222" s="96"/>
      <c r="E222" s="96"/>
      <c r="F222" s="72"/>
      <c r="G222" s="109"/>
      <c r="H222" s="96"/>
      <c r="I222" s="109"/>
      <c r="J222" s="96"/>
      <c r="K222" s="109"/>
      <c r="L222" s="96"/>
      <c r="M222" s="109"/>
      <c r="N222" s="96"/>
      <c r="O222" s="72"/>
      <c r="P222" s="44"/>
      <c r="Q222" s="72"/>
      <c r="R222" s="72"/>
      <c r="S222" s="72"/>
      <c r="T222" s="72"/>
      <c r="U222" s="72"/>
      <c r="V222" s="72"/>
      <c r="W222" s="72"/>
      <c r="X222" s="72"/>
      <c r="Y222" s="72"/>
      <c r="Z222" s="72"/>
    </row>
    <row r="223" spans="1:26">
      <c r="A223" s="111" t="s">
        <v>108</v>
      </c>
      <c r="B223" s="96"/>
      <c r="C223" s="96"/>
      <c r="D223" s="96"/>
      <c r="E223" s="96"/>
      <c r="F223" s="72"/>
      <c r="G223" s="109"/>
      <c r="H223" s="96"/>
      <c r="I223" s="109"/>
      <c r="J223" s="96"/>
      <c r="K223" s="109"/>
      <c r="L223" s="96"/>
      <c r="M223" s="109"/>
      <c r="N223" s="96"/>
      <c r="O223" s="72"/>
      <c r="P223" s="44"/>
      <c r="Q223" s="72"/>
      <c r="R223" s="72"/>
      <c r="S223" s="72"/>
      <c r="T223" s="72"/>
      <c r="U223" s="72"/>
      <c r="V223" s="72"/>
      <c r="W223" s="72"/>
      <c r="X223" s="72"/>
      <c r="Y223" s="72"/>
      <c r="Z223" s="72"/>
    </row>
    <row r="224" spans="1:26">
      <c r="A224" s="111" t="s">
        <v>109</v>
      </c>
      <c r="B224" s="96"/>
      <c r="C224" s="96"/>
      <c r="D224" s="96"/>
      <c r="E224" s="96"/>
      <c r="F224" s="72"/>
      <c r="G224" s="109"/>
      <c r="H224" s="96"/>
      <c r="I224" s="109"/>
      <c r="J224" s="96"/>
      <c r="K224" s="109"/>
      <c r="L224" s="96"/>
      <c r="M224" s="109"/>
      <c r="N224" s="96"/>
      <c r="O224" s="72"/>
      <c r="P224" s="44"/>
      <c r="Q224" s="72"/>
      <c r="R224" s="72"/>
      <c r="S224" s="72"/>
      <c r="T224" s="72"/>
      <c r="U224" s="72"/>
      <c r="V224" s="72"/>
      <c r="W224" s="72"/>
      <c r="X224" s="72"/>
      <c r="Y224" s="72"/>
      <c r="Z224" s="72"/>
    </row>
    <row r="225" spans="1:26">
      <c r="A225" s="111" t="s">
        <v>110</v>
      </c>
      <c r="B225" s="96"/>
      <c r="C225" s="96"/>
      <c r="D225" s="96"/>
      <c r="E225" s="96"/>
      <c r="F225" s="72"/>
      <c r="G225" s="109"/>
      <c r="H225" s="96"/>
      <c r="I225" s="109"/>
      <c r="J225" s="96"/>
      <c r="K225" s="109"/>
      <c r="L225" s="96"/>
      <c r="M225" s="109"/>
      <c r="N225" s="96"/>
      <c r="O225" s="72"/>
      <c r="P225" s="44"/>
      <c r="Q225" s="72"/>
      <c r="R225" s="72"/>
      <c r="S225" s="72"/>
      <c r="T225" s="72"/>
      <c r="U225" s="72"/>
      <c r="V225" s="72"/>
      <c r="W225" s="72"/>
      <c r="X225" s="72"/>
      <c r="Y225" s="72"/>
      <c r="Z225" s="72"/>
    </row>
    <row r="226" spans="1:26">
      <c r="A226" s="111" t="s">
        <v>339</v>
      </c>
      <c r="B226" s="96"/>
      <c r="C226" s="96"/>
      <c r="D226" s="96"/>
      <c r="E226" s="96"/>
      <c r="F226" s="72"/>
      <c r="G226" s="109"/>
      <c r="H226" s="96"/>
      <c r="I226" s="109"/>
      <c r="J226" s="96"/>
      <c r="K226" s="109"/>
      <c r="L226" s="96"/>
      <c r="M226" s="109"/>
      <c r="N226" s="96"/>
      <c r="O226" s="72"/>
      <c r="P226" s="44"/>
      <c r="Q226" s="72"/>
      <c r="R226" s="72"/>
      <c r="S226" s="72"/>
      <c r="T226" s="72"/>
      <c r="U226" s="72"/>
      <c r="V226" s="72"/>
      <c r="W226" s="72"/>
      <c r="X226" s="72"/>
      <c r="Y226" s="72"/>
      <c r="Z226" s="72"/>
    </row>
    <row r="227" spans="1:26">
      <c r="A227" s="111" t="s">
        <v>340</v>
      </c>
      <c r="B227" s="96"/>
      <c r="C227" s="96"/>
      <c r="D227" s="96"/>
      <c r="E227" s="96"/>
      <c r="F227" s="72"/>
      <c r="G227" s="109"/>
      <c r="H227" s="96"/>
      <c r="I227" s="109"/>
      <c r="J227" s="96"/>
      <c r="K227" s="109"/>
      <c r="L227" s="96"/>
      <c r="M227" s="109"/>
      <c r="N227" s="96"/>
      <c r="O227" s="72"/>
      <c r="P227" s="44"/>
      <c r="Q227" s="72"/>
      <c r="R227" s="72"/>
      <c r="S227" s="72"/>
      <c r="T227" s="72"/>
      <c r="U227" s="72"/>
      <c r="V227" s="72"/>
      <c r="W227" s="72"/>
      <c r="X227" s="72"/>
      <c r="Y227" s="72"/>
      <c r="Z227" s="72"/>
    </row>
    <row r="228" spans="1:26">
      <c r="A228" s="125" t="s">
        <v>111</v>
      </c>
      <c r="B228" s="96"/>
      <c r="C228" s="96"/>
      <c r="D228" s="96"/>
      <c r="E228" s="96"/>
      <c r="F228" s="72"/>
      <c r="G228" s="109"/>
      <c r="H228" s="96"/>
      <c r="I228" s="109"/>
      <c r="J228" s="96"/>
      <c r="K228" s="109"/>
      <c r="L228" s="96"/>
      <c r="M228" s="109"/>
      <c r="N228" s="96"/>
      <c r="O228" s="72"/>
      <c r="P228" s="44"/>
      <c r="Q228" s="72"/>
      <c r="R228" s="72"/>
      <c r="S228" s="72"/>
      <c r="T228" s="72"/>
      <c r="U228" s="72"/>
      <c r="V228" s="72"/>
      <c r="W228" s="72"/>
      <c r="X228" s="72"/>
      <c r="Y228" s="72"/>
      <c r="Z228" s="72"/>
    </row>
    <row r="229" spans="1:26">
      <c r="A229" s="125" t="s">
        <v>112</v>
      </c>
      <c r="B229" s="96"/>
      <c r="C229" s="96"/>
      <c r="D229" s="96"/>
      <c r="E229" s="96"/>
      <c r="F229" s="72"/>
      <c r="G229" s="109"/>
      <c r="H229" s="96"/>
      <c r="I229" s="109"/>
      <c r="J229" s="96"/>
      <c r="K229" s="109"/>
      <c r="L229" s="96"/>
      <c r="M229" s="109"/>
      <c r="N229" s="96"/>
      <c r="O229" s="72"/>
      <c r="P229" s="44"/>
      <c r="Q229" s="72"/>
      <c r="R229" s="72"/>
      <c r="S229" s="72"/>
      <c r="T229" s="72"/>
      <c r="U229" s="72"/>
      <c r="V229" s="72"/>
      <c r="W229" s="72"/>
      <c r="X229" s="72"/>
      <c r="Y229" s="72"/>
      <c r="Z229" s="72"/>
    </row>
    <row r="230" spans="1:26">
      <c r="A230" s="111" t="s">
        <v>341</v>
      </c>
      <c r="B230" s="96"/>
      <c r="C230" s="96"/>
      <c r="D230" s="96"/>
      <c r="E230" s="96"/>
      <c r="F230" s="72"/>
      <c r="G230" s="115" t="s">
        <v>499</v>
      </c>
      <c r="H230" s="72"/>
      <c r="I230" s="72"/>
      <c r="J230" s="72"/>
      <c r="K230" s="72"/>
      <c r="L230" s="72"/>
      <c r="M230" s="72"/>
      <c r="N230" s="72"/>
      <c r="O230" s="72"/>
      <c r="P230" s="44"/>
      <c r="Q230" s="72"/>
      <c r="R230" s="72"/>
      <c r="S230" s="72"/>
      <c r="T230" s="72"/>
      <c r="U230" s="72"/>
      <c r="V230" s="72"/>
      <c r="W230" s="72"/>
      <c r="X230" s="72"/>
      <c r="Y230" s="72"/>
      <c r="Z230" s="72"/>
    </row>
    <row r="231" spans="1:26">
      <c r="A231" s="111" t="s">
        <v>342</v>
      </c>
      <c r="B231" s="126"/>
      <c r="C231" s="126"/>
      <c r="D231" s="126"/>
      <c r="E231" s="126"/>
      <c r="F231" s="82"/>
      <c r="G231" s="133" t="s">
        <v>506</v>
      </c>
      <c r="H231" s="134"/>
      <c r="I231" s="133" t="s">
        <v>507</v>
      </c>
      <c r="J231" s="134"/>
      <c r="K231" s="133" t="s">
        <v>508</v>
      </c>
      <c r="L231" s="134"/>
      <c r="M231" s="133" t="s">
        <v>509</v>
      </c>
      <c r="N231" s="134"/>
      <c r="O231" s="72"/>
      <c r="P231" s="44"/>
      <c r="Q231" s="72"/>
      <c r="R231" s="72"/>
      <c r="S231" s="72"/>
      <c r="T231" s="72"/>
      <c r="U231" s="72"/>
      <c r="V231" s="72"/>
      <c r="W231" s="72"/>
      <c r="X231" s="72"/>
      <c r="Y231" s="72"/>
      <c r="Z231" s="72"/>
    </row>
    <row r="232" spans="1:26">
      <c r="A232" s="111" t="s">
        <v>113</v>
      </c>
      <c r="B232" s="126"/>
      <c r="C232" s="126"/>
      <c r="D232" s="126"/>
      <c r="E232" s="126"/>
      <c r="F232" s="82"/>
      <c r="G232" s="135" t="s">
        <v>463</v>
      </c>
      <c r="H232" s="135" t="s">
        <v>464</v>
      </c>
      <c r="I232" s="135" t="s">
        <v>463</v>
      </c>
      <c r="J232" s="135" t="s">
        <v>464</v>
      </c>
      <c r="K232" s="135" t="s">
        <v>463</v>
      </c>
      <c r="L232" s="135" t="s">
        <v>464</v>
      </c>
      <c r="M232" s="135" t="s">
        <v>463</v>
      </c>
      <c r="N232" s="135" t="s">
        <v>464</v>
      </c>
      <c r="O232" s="72"/>
      <c r="P232" s="44"/>
      <c r="Q232" s="72"/>
      <c r="R232" s="72"/>
      <c r="S232" s="72"/>
      <c r="T232" s="72"/>
      <c r="U232" s="72"/>
      <c r="V232" s="72"/>
      <c r="W232" s="72"/>
      <c r="X232" s="72"/>
      <c r="Y232" s="72"/>
      <c r="Z232" s="72"/>
    </row>
    <row r="233" spans="1:26">
      <c r="A233" s="111" t="s">
        <v>114</v>
      </c>
      <c r="B233" s="126"/>
      <c r="C233" s="126"/>
      <c r="D233" s="126"/>
      <c r="E233" s="126"/>
      <c r="F233" s="82"/>
      <c r="G233" s="126"/>
      <c r="H233" s="126"/>
      <c r="I233" s="126"/>
      <c r="J233" s="126"/>
      <c r="K233" s="126"/>
      <c r="L233" s="126"/>
      <c r="M233" s="126"/>
      <c r="N233" s="126"/>
      <c r="O233" s="72"/>
      <c r="P233" s="44"/>
      <c r="Q233" s="72"/>
      <c r="R233" s="72"/>
      <c r="S233" s="72"/>
      <c r="T233" s="72"/>
      <c r="U233" s="72"/>
      <c r="V233" s="72"/>
      <c r="W233" s="72"/>
      <c r="X233" s="72"/>
      <c r="Y233" s="72"/>
      <c r="Z233" s="72"/>
    </row>
    <row r="234" spans="1:26">
      <c r="A234" s="111" t="s">
        <v>115</v>
      </c>
      <c r="B234" s="126"/>
      <c r="C234" s="126"/>
      <c r="D234" s="126"/>
      <c r="E234" s="126"/>
      <c r="F234" s="82"/>
      <c r="G234" s="126"/>
      <c r="H234" s="126"/>
      <c r="I234" s="126"/>
      <c r="J234" s="126"/>
      <c r="K234" s="126"/>
      <c r="L234" s="126"/>
      <c r="M234" s="126"/>
      <c r="N234" s="126"/>
      <c r="O234" s="72"/>
      <c r="P234" s="44"/>
      <c r="Q234" s="72"/>
      <c r="R234" s="72"/>
      <c r="S234" s="72"/>
      <c r="T234" s="72"/>
      <c r="U234" s="72"/>
      <c r="V234" s="72"/>
      <c r="W234" s="72"/>
      <c r="X234" s="72"/>
      <c r="Y234" s="72"/>
      <c r="Z234" s="72"/>
    </row>
    <row r="235" spans="1:26">
      <c r="A235" s="111" t="s">
        <v>116</v>
      </c>
      <c r="B235" s="126"/>
      <c r="C235" s="126"/>
      <c r="D235" s="126"/>
      <c r="E235" s="126"/>
      <c r="F235" s="82"/>
      <c r="G235" s="126"/>
      <c r="H235" s="126"/>
      <c r="I235" s="126"/>
      <c r="J235" s="126"/>
      <c r="K235" s="126"/>
      <c r="L235" s="126"/>
      <c r="M235" s="126"/>
      <c r="N235" s="126"/>
      <c r="O235" s="72"/>
      <c r="P235" s="44"/>
      <c r="Q235" s="72"/>
      <c r="R235" s="72"/>
      <c r="S235" s="72"/>
      <c r="T235" s="72"/>
      <c r="U235" s="72"/>
      <c r="V235" s="72"/>
      <c r="W235" s="72"/>
      <c r="X235" s="72"/>
      <c r="Y235" s="72"/>
      <c r="Z235" s="72"/>
    </row>
    <row r="236" spans="1:26">
      <c r="A236" s="111" t="s">
        <v>117</v>
      </c>
      <c r="B236" s="126"/>
      <c r="C236" s="126"/>
      <c r="D236" s="126"/>
      <c r="E236" s="126"/>
      <c r="F236" s="82"/>
      <c r="G236" s="126"/>
      <c r="H236" s="126"/>
      <c r="I236" s="126"/>
      <c r="J236" s="126"/>
      <c r="K236" s="126"/>
      <c r="L236" s="126"/>
      <c r="M236" s="126"/>
      <c r="N236" s="126"/>
      <c r="O236" s="72"/>
      <c r="P236" s="44"/>
      <c r="Q236" s="72"/>
      <c r="R236" s="72"/>
      <c r="S236" s="72"/>
      <c r="T236" s="72"/>
      <c r="U236" s="72"/>
      <c r="V236" s="72"/>
      <c r="W236" s="72"/>
      <c r="X236" s="72"/>
      <c r="Y236" s="72"/>
      <c r="Z236" s="72"/>
    </row>
    <row r="237" spans="1:26">
      <c r="A237" s="111" t="s">
        <v>118</v>
      </c>
      <c r="B237" s="126"/>
      <c r="C237" s="126"/>
      <c r="D237" s="126"/>
      <c r="E237" s="126"/>
      <c r="F237" s="82"/>
      <c r="G237" s="126"/>
      <c r="H237" s="126"/>
      <c r="I237" s="126"/>
      <c r="J237" s="126"/>
      <c r="K237" s="126"/>
      <c r="L237" s="126"/>
      <c r="M237" s="126"/>
      <c r="N237" s="126"/>
      <c r="O237" s="72"/>
      <c r="P237" s="44"/>
      <c r="Q237" s="72"/>
      <c r="R237" s="72"/>
      <c r="S237" s="72"/>
      <c r="T237" s="72"/>
      <c r="U237" s="72"/>
      <c r="V237" s="72"/>
      <c r="W237" s="72"/>
      <c r="X237" s="72"/>
      <c r="Y237" s="72"/>
      <c r="Z237" s="72"/>
    </row>
    <row r="238" spans="1:26">
      <c r="A238" s="111" t="s">
        <v>119</v>
      </c>
      <c r="B238" s="126"/>
      <c r="C238" s="126"/>
      <c r="D238" s="126"/>
      <c r="E238" s="126"/>
      <c r="F238" s="82"/>
      <c r="G238" s="126"/>
      <c r="H238" s="126"/>
      <c r="I238" s="126"/>
      <c r="J238" s="126"/>
      <c r="K238" s="126"/>
      <c r="L238" s="126"/>
      <c r="M238" s="126"/>
      <c r="N238" s="126"/>
      <c r="O238" s="72"/>
      <c r="P238" s="44"/>
      <c r="Q238" s="72"/>
      <c r="R238" s="72"/>
      <c r="S238" s="72"/>
      <c r="T238" s="72"/>
      <c r="U238" s="72"/>
      <c r="V238" s="72"/>
      <c r="W238" s="72"/>
      <c r="X238" s="72"/>
      <c r="Y238" s="72"/>
      <c r="Z238" s="72"/>
    </row>
    <row r="239" spans="1:26">
      <c r="A239" s="111" t="s">
        <v>120</v>
      </c>
      <c r="B239" s="126"/>
      <c r="C239" s="126"/>
      <c r="D239" s="126"/>
      <c r="E239" s="126"/>
      <c r="F239" s="82"/>
      <c r="G239" s="126"/>
      <c r="H239" s="126"/>
      <c r="I239" s="126"/>
      <c r="J239" s="126"/>
      <c r="K239" s="126"/>
      <c r="L239" s="126"/>
      <c r="M239" s="126"/>
      <c r="N239" s="126"/>
      <c r="O239" s="72"/>
      <c r="P239" s="44"/>
      <c r="Q239" s="72"/>
      <c r="R239" s="72"/>
      <c r="S239" s="72"/>
      <c r="T239" s="72"/>
      <c r="U239" s="72"/>
      <c r="V239" s="72"/>
      <c r="W239" s="72"/>
      <c r="X239" s="72"/>
      <c r="Y239" s="72"/>
      <c r="Z239" s="72"/>
    </row>
    <row r="240" spans="1:26">
      <c r="A240" s="111" t="s">
        <v>121</v>
      </c>
      <c r="B240" s="126"/>
      <c r="C240" s="126"/>
      <c r="D240" s="126"/>
      <c r="E240" s="126"/>
      <c r="F240" s="82"/>
      <c r="G240" s="126"/>
      <c r="H240" s="126"/>
      <c r="I240" s="126"/>
      <c r="J240" s="126"/>
      <c r="K240" s="126"/>
      <c r="L240" s="126"/>
      <c r="M240" s="126"/>
      <c r="N240" s="126"/>
      <c r="O240" s="72"/>
      <c r="P240" s="44"/>
      <c r="Q240" s="72"/>
      <c r="R240" s="72"/>
      <c r="S240" s="72"/>
      <c r="T240" s="72"/>
      <c r="U240" s="72"/>
      <c r="V240" s="72"/>
      <c r="W240" s="72"/>
      <c r="X240" s="72"/>
      <c r="Y240" s="72"/>
      <c r="Z240" s="72"/>
    </row>
    <row r="241" spans="1:26">
      <c r="A241" s="111" t="s">
        <v>122</v>
      </c>
      <c r="B241" s="126"/>
      <c r="C241" s="126"/>
      <c r="D241" s="126"/>
      <c r="E241" s="126"/>
      <c r="F241" s="82"/>
      <c r="G241" s="126"/>
      <c r="H241" s="126"/>
      <c r="I241" s="126"/>
      <c r="J241" s="126"/>
      <c r="K241" s="126"/>
      <c r="L241" s="126"/>
      <c r="M241" s="126"/>
      <c r="N241" s="126"/>
      <c r="O241" s="72"/>
      <c r="P241" s="44"/>
      <c r="Q241" s="72"/>
      <c r="R241" s="72"/>
      <c r="S241" s="72"/>
      <c r="T241" s="72"/>
      <c r="U241" s="72"/>
      <c r="V241" s="72"/>
      <c r="W241" s="72"/>
      <c r="X241" s="72"/>
      <c r="Y241" s="72"/>
      <c r="Z241" s="72"/>
    </row>
    <row r="242" spans="1:26">
      <c r="A242" s="111" t="s">
        <v>123</v>
      </c>
      <c r="B242" s="126"/>
      <c r="C242" s="126"/>
      <c r="D242" s="126"/>
      <c r="E242" s="126"/>
      <c r="F242" s="82"/>
      <c r="G242" s="126"/>
      <c r="H242" s="126"/>
      <c r="I242" s="126"/>
      <c r="J242" s="126"/>
      <c r="K242" s="126"/>
      <c r="L242" s="126"/>
      <c r="M242" s="126"/>
      <c r="N242" s="126"/>
      <c r="O242" s="72"/>
      <c r="P242" s="44"/>
      <c r="Q242" s="72"/>
      <c r="R242" s="72"/>
      <c r="S242" s="72"/>
      <c r="T242" s="72"/>
      <c r="U242" s="72"/>
      <c r="V242" s="72"/>
      <c r="W242" s="72"/>
      <c r="X242" s="72"/>
      <c r="Y242" s="72"/>
      <c r="Z242" s="72"/>
    </row>
    <row r="243" spans="1:26">
      <c r="A243" s="111" t="s">
        <v>124</v>
      </c>
      <c r="B243" s="126"/>
      <c r="C243" s="126"/>
      <c r="D243" s="126"/>
      <c r="E243" s="126"/>
      <c r="F243" s="82"/>
      <c r="G243" s="126"/>
      <c r="H243" s="126"/>
      <c r="I243" s="126"/>
      <c r="J243" s="126"/>
      <c r="K243" s="126"/>
      <c r="L243" s="126"/>
      <c r="M243" s="126"/>
      <c r="N243" s="126"/>
      <c r="O243" s="72"/>
      <c r="P243" s="44"/>
      <c r="Q243" s="72"/>
      <c r="R243" s="72"/>
      <c r="S243" s="72"/>
      <c r="T243" s="72"/>
      <c r="U243" s="72"/>
      <c r="V243" s="72"/>
      <c r="W243" s="72"/>
      <c r="X243" s="72"/>
      <c r="Y243" s="72"/>
      <c r="Z243" s="72"/>
    </row>
    <row r="244" spans="1:26">
      <c r="A244" s="111" t="s">
        <v>125</v>
      </c>
      <c r="B244" s="126"/>
      <c r="C244" s="126"/>
      <c r="D244" s="126"/>
      <c r="E244" s="126"/>
      <c r="F244" s="82"/>
      <c r="G244" s="126"/>
      <c r="H244" s="126"/>
      <c r="I244" s="126"/>
      <c r="J244" s="126"/>
      <c r="K244" s="126"/>
      <c r="L244" s="126"/>
      <c r="M244" s="126"/>
      <c r="N244" s="126"/>
      <c r="O244" s="72"/>
      <c r="P244" s="44"/>
      <c r="Q244" s="72"/>
      <c r="R244" s="72"/>
      <c r="S244" s="72"/>
      <c r="T244" s="72"/>
      <c r="U244" s="72"/>
      <c r="V244" s="72"/>
      <c r="W244" s="72"/>
      <c r="X244" s="72"/>
      <c r="Y244" s="72"/>
      <c r="Z244" s="72"/>
    </row>
    <row r="245" spans="1:26">
      <c r="A245" s="111" t="s">
        <v>126</v>
      </c>
      <c r="B245" s="126"/>
      <c r="C245" s="126"/>
      <c r="D245" s="126"/>
      <c r="E245" s="126"/>
      <c r="F245" s="82"/>
      <c r="G245" s="126"/>
      <c r="H245" s="126"/>
      <c r="I245" s="126"/>
      <c r="J245" s="126"/>
      <c r="K245" s="126"/>
      <c r="L245" s="126"/>
      <c r="M245" s="126"/>
      <c r="N245" s="126"/>
      <c r="O245" s="72"/>
      <c r="P245" s="44"/>
      <c r="Q245" s="72"/>
      <c r="R245" s="72"/>
      <c r="S245" s="72"/>
      <c r="T245" s="72"/>
      <c r="U245" s="72"/>
      <c r="V245" s="72"/>
      <c r="W245" s="72"/>
      <c r="X245" s="72"/>
      <c r="Y245" s="72"/>
      <c r="Z245" s="72"/>
    </row>
    <row r="246" spans="1:26">
      <c r="A246" s="111" t="s">
        <v>127</v>
      </c>
      <c r="B246" s="126"/>
      <c r="C246" s="126"/>
      <c r="D246" s="126"/>
      <c r="E246" s="126"/>
      <c r="F246" s="82"/>
      <c r="G246" s="126"/>
      <c r="H246" s="126"/>
      <c r="I246" s="126"/>
      <c r="J246" s="126"/>
      <c r="K246" s="126"/>
      <c r="L246" s="126"/>
      <c r="M246" s="126"/>
      <c r="N246" s="126"/>
      <c r="O246" s="72"/>
      <c r="P246" s="44"/>
      <c r="Q246" s="72"/>
      <c r="R246" s="72"/>
      <c r="S246" s="72"/>
      <c r="T246" s="72"/>
      <c r="U246" s="72"/>
      <c r="V246" s="72"/>
      <c r="W246" s="72"/>
      <c r="X246" s="72"/>
      <c r="Y246" s="72"/>
      <c r="Z246" s="72"/>
    </row>
    <row r="247" spans="1:26">
      <c r="A247" s="125"/>
      <c r="B247" s="126"/>
      <c r="C247" s="126"/>
      <c r="D247" s="126"/>
      <c r="E247" s="126"/>
      <c r="F247" s="82"/>
      <c r="G247" s="126"/>
      <c r="H247" s="126"/>
      <c r="I247" s="126"/>
      <c r="J247" s="126"/>
      <c r="K247" s="126"/>
      <c r="L247" s="126"/>
      <c r="M247" s="126"/>
      <c r="N247" s="126"/>
      <c r="O247" s="72"/>
      <c r="P247" s="44"/>
      <c r="Q247" s="72"/>
      <c r="R247" s="72"/>
      <c r="S247" s="72"/>
      <c r="T247" s="72"/>
      <c r="U247" s="72"/>
      <c r="V247" s="72"/>
      <c r="W247" s="72"/>
      <c r="X247" s="72"/>
      <c r="Y247" s="72"/>
      <c r="Z247" s="72"/>
    </row>
    <row r="248" spans="1:26">
      <c r="A248" s="111" t="s">
        <v>128</v>
      </c>
      <c r="B248" s="126"/>
      <c r="C248" s="126"/>
      <c r="D248" s="126"/>
      <c r="E248" s="126"/>
      <c r="F248" s="82"/>
      <c r="G248" s="126"/>
      <c r="H248" s="126"/>
      <c r="I248" s="126"/>
      <c r="J248" s="126"/>
      <c r="K248" s="126"/>
      <c r="L248" s="126"/>
      <c r="M248" s="126"/>
      <c r="N248" s="126"/>
      <c r="O248" s="72"/>
      <c r="P248" s="44"/>
      <c r="Q248" s="72"/>
      <c r="R248" s="72"/>
      <c r="S248" s="72"/>
      <c r="T248" s="72"/>
      <c r="U248" s="72"/>
      <c r="V248" s="72"/>
      <c r="W248" s="72"/>
      <c r="X248" s="72"/>
      <c r="Y248" s="72"/>
      <c r="Z248" s="72"/>
    </row>
    <row r="249" spans="1:26">
      <c r="A249" s="111" t="s">
        <v>129</v>
      </c>
      <c r="B249" s="126"/>
      <c r="C249" s="126"/>
      <c r="D249" s="126"/>
      <c r="E249" s="126"/>
      <c r="F249" s="82"/>
      <c r="G249" s="126"/>
      <c r="H249" s="126"/>
      <c r="I249" s="126"/>
      <c r="J249" s="126"/>
      <c r="K249" s="126"/>
      <c r="L249" s="126"/>
      <c r="M249" s="126"/>
      <c r="N249" s="126"/>
      <c r="O249" s="72"/>
      <c r="P249" s="44"/>
      <c r="Q249" s="72"/>
      <c r="R249" s="72"/>
      <c r="S249" s="72"/>
      <c r="T249" s="72"/>
      <c r="U249" s="72"/>
      <c r="V249" s="72"/>
      <c r="W249" s="72"/>
      <c r="X249" s="72"/>
      <c r="Y249" s="72"/>
      <c r="Z249" s="72"/>
    </row>
    <row r="250" spans="1:26">
      <c r="A250" s="111" t="s">
        <v>130</v>
      </c>
      <c r="B250" s="126"/>
      <c r="C250" s="126"/>
      <c r="D250" s="126"/>
      <c r="E250" s="126"/>
      <c r="F250" s="82"/>
      <c r="G250" s="126"/>
      <c r="H250" s="126"/>
      <c r="I250" s="126"/>
      <c r="J250" s="126"/>
      <c r="K250" s="126"/>
      <c r="L250" s="126"/>
      <c r="M250" s="126"/>
      <c r="N250" s="126"/>
      <c r="O250" s="72"/>
      <c r="P250" s="44"/>
      <c r="Q250" s="72"/>
      <c r="R250" s="72"/>
      <c r="S250" s="72"/>
      <c r="T250" s="72"/>
      <c r="U250" s="72"/>
      <c r="V250" s="72"/>
      <c r="W250" s="72"/>
      <c r="X250" s="72"/>
      <c r="Y250" s="72"/>
      <c r="Z250" s="72"/>
    </row>
    <row r="251" spans="1:26">
      <c r="A251" s="111" t="s">
        <v>131</v>
      </c>
      <c r="B251" s="126"/>
      <c r="C251" s="126"/>
      <c r="D251" s="126"/>
      <c r="E251" s="126"/>
      <c r="F251" s="82"/>
      <c r="G251" s="126"/>
      <c r="H251" s="126"/>
      <c r="I251" s="126"/>
      <c r="J251" s="126"/>
      <c r="K251" s="126"/>
      <c r="L251" s="126"/>
      <c r="M251" s="126"/>
      <c r="N251" s="126"/>
      <c r="O251" s="72"/>
      <c r="P251" s="44"/>
      <c r="Q251" s="72"/>
      <c r="R251" s="72"/>
      <c r="S251" s="72"/>
      <c r="T251" s="72"/>
      <c r="U251" s="72"/>
      <c r="V251" s="72"/>
      <c r="W251" s="72"/>
      <c r="X251" s="72"/>
      <c r="Y251" s="72"/>
      <c r="Z251" s="72"/>
    </row>
    <row r="252" spans="1:26">
      <c r="A252" s="111" t="s">
        <v>132</v>
      </c>
      <c r="B252" s="126"/>
      <c r="C252" s="126"/>
      <c r="D252" s="126"/>
      <c r="E252" s="126"/>
      <c r="F252" s="82"/>
      <c r="G252" s="126"/>
      <c r="H252" s="126"/>
      <c r="I252" s="126"/>
      <c r="J252" s="126"/>
      <c r="K252" s="126"/>
      <c r="L252" s="126"/>
      <c r="M252" s="126"/>
      <c r="N252" s="126"/>
      <c r="O252" s="72"/>
      <c r="P252" s="44"/>
      <c r="Q252" s="72"/>
      <c r="R252" s="72"/>
      <c r="S252" s="72"/>
      <c r="T252" s="72"/>
      <c r="U252" s="72"/>
      <c r="V252" s="72"/>
      <c r="W252" s="72"/>
      <c r="X252" s="72"/>
      <c r="Y252" s="72"/>
      <c r="Z252" s="72"/>
    </row>
    <row r="253" spans="1:26">
      <c r="A253" s="111" t="s">
        <v>133</v>
      </c>
      <c r="B253" s="126"/>
      <c r="C253" s="126"/>
      <c r="D253" s="126"/>
      <c r="E253" s="126"/>
      <c r="F253" s="82"/>
      <c r="G253" s="126"/>
      <c r="H253" s="126"/>
      <c r="I253" s="126"/>
      <c r="J253" s="126"/>
      <c r="K253" s="126"/>
      <c r="L253" s="126"/>
      <c r="M253" s="126"/>
      <c r="N253" s="126"/>
      <c r="O253" s="72"/>
      <c r="P253" s="44"/>
      <c r="Q253" s="72"/>
      <c r="R253" s="72"/>
      <c r="S253" s="72"/>
      <c r="T253" s="72"/>
      <c r="U253" s="72"/>
      <c r="V253" s="72"/>
      <c r="W253" s="72"/>
      <c r="X253" s="72"/>
      <c r="Y253" s="72"/>
      <c r="Z253" s="72"/>
    </row>
    <row r="254" spans="1:26">
      <c r="A254" s="111" t="s">
        <v>134</v>
      </c>
      <c r="B254" s="126"/>
      <c r="C254" s="126"/>
      <c r="D254" s="126"/>
      <c r="E254" s="126"/>
      <c r="F254" s="82"/>
      <c r="G254" s="126"/>
      <c r="H254" s="126"/>
      <c r="I254" s="126"/>
      <c r="J254" s="126"/>
      <c r="K254" s="126"/>
      <c r="L254" s="126"/>
      <c r="M254" s="126"/>
      <c r="N254" s="126"/>
      <c r="O254" s="72"/>
      <c r="P254" s="44"/>
      <c r="Q254" s="72"/>
      <c r="R254" s="72"/>
      <c r="S254" s="72"/>
      <c r="T254" s="72"/>
      <c r="U254" s="72"/>
      <c r="V254" s="72"/>
      <c r="W254" s="72"/>
      <c r="X254" s="72"/>
      <c r="Y254" s="72"/>
      <c r="Z254" s="72"/>
    </row>
    <row r="255" spans="1:26">
      <c r="A255" s="111" t="s">
        <v>135</v>
      </c>
      <c r="B255" s="126"/>
      <c r="C255" s="126"/>
      <c r="D255" s="126"/>
      <c r="E255" s="126"/>
      <c r="F255" s="82"/>
      <c r="G255" s="126"/>
      <c r="H255" s="126"/>
      <c r="I255" s="126"/>
      <c r="J255" s="126"/>
      <c r="K255" s="126"/>
      <c r="L255" s="126"/>
      <c r="M255" s="126"/>
      <c r="N255" s="126"/>
      <c r="O255" s="72"/>
      <c r="P255" s="44"/>
      <c r="Q255" s="72"/>
      <c r="R255" s="72"/>
      <c r="S255" s="72"/>
      <c r="T255" s="72"/>
      <c r="U255" s="72"/>
      <c r="V255" s="72"/>
      <c r="W255" s="72"/>
      <c r="X255" s="72"/>
      <c r="Y255" s="72"/>
      <c r="Z255" s="72"/>
    </row>
    <row r="256" spans="1:26">
      <c r="A256" s="111" t="s">
        <v>136</v>
      </c>
      <c r="B256" s="126"/>
      <c r="C256" s="126"/>
      <c r="D256" s="126"/>
      <c r="E256" s="126"/>
      <c r="F256" s="82"/>
      <c r="G256" s="126"/>
      <c r="H256" s="126"/>
      <c r="I256" s="126"/>
      <c r="J256" s="126"/>
      <c r="K256" s="126"/>
      <c r="L256" s="126"/>
      <c r="M256" s="126"/>
      <c r="N256" s="126"/>
      <c r="O256" s="72"/>
      <c r="P256" s="44"/>
      <c r="Q256" s="72"/>
      <c r="R256" s="72"/>
      <c r="S256" s="72"/>
      <c r="T256" s="72"/>
      <c r="U256" s="72"/>
      <c r="V256" s="72"/>
      <c r="W256" s="72"/>
      <c r="X256" s="72"/>
      <c r="Y256" s="72"/>
      <c r="Z256" s="72"/>
    </row>
    <row r="257" spans="1:26">
      <c r="A257" s="111" t="s">
        <v>137</v>
      </c>
      <c r="B257" s="126"/>
      <c r="C257" s="126"/>
      <c r="D257" s="126"/>
      <c r="E257" s="126"/>
      <c r="F257" s="82"/>
      <c r="G257" s="126"/>
      <c r="H257" s="126"/>
      <c r="I257" s="126"/>
      <c r="J257" s="126"/>
      <c r="K257" s="126"/>
      <c r="L257" s="126"/>
      <c r="M257" s="126"/>
      <c r="N257" s="126"/>
      <c r="O257" s="72"/>
      <c r="P257" s="44"/>
      <c r="Q257" s="72"/>
      <c r="R257" s="72"/>
      <c r="S257" s="72"/>
      <c r="T257" s="72"/>
      <c r="U257" s="72"/>
      <c r="V257" s="72"/>
      <c r="W257" s="72"/>
      <c r="X257" s="72"/>
      <c r="Y257" s="72"/>
      <c r="Z257" s="72"/>
    </row>
    <row r="258" spans="1:26">
      <c r="A258" s="111" t="s">
        <v>138</v>
      </c>
      <c r="B258" s="126"/>
      <c r="C258" s="126"/>
      <c r="D258" s="126"/>
      <c r="E258" s="126"/>
      <c r="F258" s="82"/>
      <c r="G258" s="126"/>
      <c r="H258" s="126"/>
      <c r="I258" s="126"/>
      <c r="J258" s="126"/>
      <c r="K258" s="126"/>
      <c r="L258" s="126"/>
      <c r="M258" s="126"/>
      <c r="N258" s="126"/>
      <c r="O258" s="72"/>
      <c r="P258" s="44"/>
      <c r="Q258" s="72"/>
      <c r="R258" s="72"/>
      <c r="S258" s="72"/>
      <c r="T258" s="72"/>
      <c r="U258" s="72"/>
      <c r="V258" s="72"/>
      <c r="W258" s="72"/>
      <c r="X258" s="72"/>
      <c r="Y258" s="72"/>
      <c r="Z258" s="72"/>
    </row>
    <row r="259" spans="1:26">
      <c r="A259" s="111" t="s">
        <v>139</v>
      </c>
      <c r="B259" s="126"/>
      <c r="C259" s="126"/>
      <c r="D259" s="126"/>
      <c r="E259" s="126"/>
      <c r="F259" s="82"/>
      <c r="G259" s="126"/>
      <c r="H259" s="126"/>
      <c r="I259" s="126"/>
      <c r="J259" s="126"/>
      <c r="K259" s="126"/>
      <c r="L259" s="126"/>
      <c r="M259" s="126"/>
      <c r="N259" s="126"/>
      <c r="O259" s="72"/>
      <c r="P259" s="44"/>
      <c r="Q259" s="72"/>
      <c r="R259" s="72"/>
      <c r="S259" s="72"/>
      <c r="T259" s="72"/>
      <c r="U259" s="72"/>
      <c r="V259" s="72"/>
      <c r="W259" s="72"/>
      <c r="X259" s="72"/>
      <c r="Y259" s="72"/>
      <c r="Z259" s="72"/>
    </row>
    <row r="260" spans="1:26">
      <c r="A260" s="111" t="s">
        <v>140</v>
      </c>
      <c r="B260" s="126"/>
      <c r="C260" s="126"/>
      <c r="D260" s="126"/>
      <c r="E260" s="126"/>
      <c r="F260" s="82"/>
      <c r="G260" s="126"/>
      <c r="H260" s="126"/>
      <c r="I260" s="126"/>
      <c r="J260" s="126"/>
      <c r="K260" s="126"/>
      <c r="L260" s="126"/>
      <c r="M260" s="126"/>
      <c r="N260" s="126"/>
      <c r="O260" s="72"/>
      <c r="P260" s="44"/>
      <c r="Q260" s="72"/>
      <c r="R260" s="72"/>
      <c r="S260" s="72"/>
      <c r="T260" s="72"/>
      <c r="U260" s="72"/>
      <c r="V260" s="72"/>
      <c r="W260" s="72"/>
      <c r="X260" s="72"/>
      <c r="Y260" s="72"/>
      <c r="Z260" s="72"/>
    </row>
    <row r="261" spans="1:26">
      <c r="A261" s="111" t="s">
        <v>141</v>
      </c>
      <c r="B261" s="126"/>
      <c r="C261" s="126"/>
      <c r="D261" s="126"/>
      <c r="E261" s="126"/>
      <c r="F261" s="82"/>
      <c r="G261" s="126"/>
      <c r="H261" s="126"/>
      <c r="I261" s="126"/>
      <c r="J261" s="126"/>
      <c r="K261" s="126"/>
      <c r="L261" s="126"/>
      <c r="M261" s="126"/>
      <c r="N261" s="126"/>
      <c r="O261" s="72"/>
      <c r="P261" s="44"/>
      <c r="Q261" s="72"/>
      <c r="R261" s="72"/>
      <c r="S261" s="72"/>
      <c r="T261" s="72"/>
      <c r="U261" s="72"/>
      <c r="V261" s="72"/>
      <c r="W261" s="72"/>
      <c r="X261" s="72"/>
      <c r="Y261" s="72"/>
      <c r="Z261" s="72"/>
    </row>
    <row r="262" spans="1:26">
      <c r="A262" s="111" t="s">
        <v>142</v>
      </c>
      <c r="B262" s="126"/>
      <c r="C262" s="126"/>
      <c r="D262" s="126"/>
      <c r="E262" s="126"/>
      <c r="F262" s="82"/>
      <c r="G262" s="126"/>
      <c r="H262" s="126"/>
      <c r="I262" s="126"/>
      <c r="J262" s="126"/>
      <c r="K262" s="126"/>
      <c r="L262" s="126"/>
      <c r="M262" s="126"/>
      <c r="N262" s="126"/>
      <c r="O262" s="72"/>
      <c r="P262" s="44"/>
      <c r="Q262" s="72"/>
      <c r="R262" s="72"/>
      <c r="S262" s="72"/>
      <c r="T262" s="72"/>
      <c r="U262" s="72"/>
      <c r="V262" s="72"/>
      <c r="W262" s="72"/>
      <c r="X262" s="72"/>
      <c r="Y262" s="72"/>
      <c r="Z262" s="72"/>
    </row>
    <row r="263" spans="1:26">
      <c r="A263" s="111" t="s">
        <v>143</v>
      </c>
      <c r="B263" s="126"/>
      <c r="C263" s="126"/>
      <c r="D263" s="126"/>
      <c r="E263" s="126"/>
      <c r="F263" s="82"/>
      <c r="G263" s="126"/>
      <c r="H263" s="126"/>
      <c r="I263" s="126"/>
      <c r="J263" s="126"/>
      <c r="K263" s="126"/>
      <c r="L263" s="126"/>
      <c r="M263" s="126"/>
      <c r="N263" s="126"/>
      <c r="O263" s="72"/>
      <c r="P263" s="44"/>
      <c r="Q263" s="72"/>
      <c r="R263" s="72"/>
      <c r="S263" s="72"/>
      <c r="T263" s="72"/>
      <c r="U263" s="72"/>
      <c r="V263" s="72"/>
      <c r="W263" s="72"/>
      <c r="X263" s="72"/>
      <c r="Y263" s="72"/>
      <c r="Z263" s="72"/>
    </row>
    <row r="264" spans="1:26">
      <c r="A264" s="72"/>
      <c r="B264" s="82"/>
      <c r="C264" s="82"/>
      <c r="D264" s="82"/>
      <c r="E264" s="82"/>
      <c r="F264" s="82"/>
      <c r="G264" s="126"/>
      <c r="H264" s="126"/>
      <c r="I264" s="126"/>
      <c r="J264" s="126"/>
      <c r="K264" s="126"/>
      <c r="L264" s="126"/>
      <c r="M264" s="126"/>
      <c r="N264" s="126"/>
      <c r="O264" s="72"/>
      <c r="P264" s="44"/>
      <c r="Q264" s="72"/>
      <c r="R264" s="72"/>
      <c r="S264" s="72"/>
      <c r="T264" s="72"/>
      <c r="U264" s="72"/>
      <c r="V264" s="72"/>
      <c r="W264" s="72"/>
      <c r="X264" s="72"/>
      <c r="Y264" s="72"/>
      <c r="Z264" s="72"/>
    </row>
    <row r="265" spans="1:26">
      <c r="A265" s="72"/>
      <c r="B265" s="82"/>
      <c r="C265" s="82"/>
      <c r="D265" s="82"/>
      <c r="E265" s="82"/>
      <c r="F265" s="82"/>
      <c r="G265" s="126"/>
      <c r="H265" s="126"/>
      <c r="I265" s="126"/>
      <c r="J265" s="126"/>
      <c r="K265" s="126"/>
      <c r="L265" s="126"/>
      <c r="M265" s="126"/>
      <c r="N265" s="126"/>
      <c r="O265" s="72"/>
      <c r="P265" s="44"/>
      <c r="Q265" s="72"/>
      <c r="R265" s="72"/>
      <c r="S265" s="72"/>
      <c r="T265" s="72"/>
      <c r="U265" s="72"/>
      <c r="V265" s="72"/>
      <c r="W265" s="72"/>
      <c r="X265" s="72"/>
      <c r="Y265" s="72"/>
      <c r="Z265" s="72"/>
    </row>
    <row r="266" spans="1:26">
      <c r="A266" s="72"/>
      <c r="B266" s="82"/>
      <c r="C266" s="82"/>
      <c r="D266" s="82"/>
      <c r="E266" s="82"/>
      <c r="F266" s="82"/>
      <c r="G266" s="126"/>
      <c r="H266" s="126"/>
      <c r="I266" s="126"/>
      <c r="J266" s="126"/>
      <c r="K266" s="126"/>
      <c r="L266" s="126"/>
      <c r="M266" s="126"/>
      <c r="N266" s="126"/>
      <c r="O266" s="72"/>
      <c r="P266" s="44"/>
      <c r="Q266" s="72"/>
      <c r="R266" s="72"/>
      <c r="S266" s="72"/>
      <c r="T266" s="72"/>
      <c r="U266" s="72"/>
      <c r="V266" s="72"/>
      <c r="W266" s="72"/>
      <c r="X266" s="72"/>
      <c r="Y266" s="72"/>
      <c r="Z266" s="72"/>
    </row>
    <row r="267" spans="1:26">
      <c r="A267" s="72"/>
      <c r="B267" s="82"/>
      <c r="C267" s="82"/>
      <c r="D267" s="82"/>
      <c r="E267" s="82"/>
      <c r="F267" s="82"/>
      <c r="G267" s="126"/>
      <c r="H267" s="126"/>
      <c r="I267" s="126"/>
      <c r="J267" s="126"/>
      <c r="K267" s="126"/>
      <c r="L267" s="126"/>
      <c r="M267" s="126"/>
      <c r="N267" s="126"/>
      <c r="O267" s="72"/>
      <c r="P267" s="44"/>
      <c r="Q267" s="72"/>
      <c r="R267" s="72"/>
      <c r="S267" s="72"/>
      <c r="T267" s="72"/>
      <c r="U267" s="72"/>
      <c r="V267" s="72"/>
      <c r="W267" s="72"/>
      <c r="X267" s="72"/>
      <c r="Y267" s="72"/>
      <c r="Z267" s="72"/>
    </row>
    <row r="268" spans="1:26">
      <c r="A268" s="72"/>
      <c r="B268" s="82"/>
      <c r="C268" s="82"/>
      <c r="D268" s="82"/>
      <c r="E268" s="82"/>
      <c r="F268" s="82"/>
      <c r="G268" s="126"/>
      <c r="H268" s="126"/>
      <c r="I268" s="126"/>
      <c r="J268" s="126"/>
      <c r="K268" s="126"/>
      <c r="L268" s="126"/>
      <c r="M268" s="126"/>
      <c r="N268" s="126"/>
      <c r="O268" s="72"/>
      <c r="P268" s="44"/>
      <c r="Q268" s="72"/>
      <c r="R268" s="72"/>
      <c r="S268" s="72"/>
      <c r="T268" s="72"/>
      <c r="U268" s="72"/>
      <c r="V268" s="72"/>
      <c r="W268" s="72"/>
      <c r="X268" s="72"/>
      <c r="Y268" s="72"/>
      <c r="Z268" s="72"/>
    </row>
    <row r="269" spans="1:26">
      <c r="A269" s="72"/>
      <c r="B269" s="82"/>
      <c r="C269" s="82"/>
      <c r="D269" s="82"/>
      <c r="E269" s="82"/>
      <c r="F269" s="82"/>
      <c r="G269" s="126"/>
      <c r="H269" s="126"/>
      <c r="I269" s="126"/>
      <c r="J269" s="126"/>
      <c r="K269" s="126"/>
      <c r="L269" s="126"/>
      <c r="M269" s="126"/>
      <c r="N269" s="126"/>
      <c r="O269" s="72"/>
      <c r="P269" s="44"/>
      <c r="Q269" s="72"/>
      <c r="R269" s="72"/>
      <c r="S269" s="72"/>
      <c r="T269" s="72"/>
      <c r="U269" s="72"/>
      <c r="V269" s="72"/>
      <c r="W269" s="72"/>
      <c r="X269" s="72"/>
      <c r="Y269" s="72"/>
      <c r="Z269" s="72"/>
    </row>
    <row r="270" spans="1:26">
      <c r="A270" s="111" t="s">
        <v>343</v>
      </c>
      <c r="B270" s="135">
        <v>0</v>
      </c>
      <c r="C270" s="135">
        <v>1</v>
      </c>
      <c r="D270" s="82"/>
      <c r="E270" s="82"/>
      <c r="F270" s="82"/>
      <c r="G270" s="130" t="s">
        <v>498</v>
      </c>
      <c r="H270" s="82"/>
      <c r="I270" s="82"/>
      <c r="J270" s="82"/>
      <c r="K270" s="82"/>
      <c r="L270" s="82"/>
      <c r="M270" s="82"/>
      <c r="N270" s="82"/>
      <c r="O270" s="72"/>
      <c r="P270" s="44"/>
      <c r="Q270" s="72"/>
      <c r="R270" s="72"/>
      <c r="S270" s="72"/>
      <c r="T270" s="72"/>
      <c r="U270" s="72"/>
      <c r="V270" s="72"/>
      <c r="W270" s="72"/>
      <c r="X270" s="72"/>
      <c r="Y270" s="72"/>
      <c r="Z270" s="72"/>
    </row>
    <row r="271" spans="1:26">
      <c r="A271" s="111" t="s">
        <v>144</v>
      </c>
      <c r="B271" s="127"/>
      <c r="C271" s="126"/>
      <c r="D271" s="82"/>
      <c r="E271" s="82"/>
      <c r="F271" s="82"/>
      <c r="G271" s="133" t="s">
        <v>506</v>
      </c>
      <c r="H271" s="134"/>
      <c r="I271" s="133" t="s">
        <v>507</v>
      </c>
      <c r="J271" s="134"/>
      <c r="K271" s="82"/>
      <c r="L271" s="82"/>
      <c r="M271" s="82"/>
      <c r="N271" s="82"/>
      <c r="O271" s="72"/>
      <c r="P271" s="44"/>
      <c r="Q271" s="72"/>
      <c r="R271" s="72"/>
      <c r="S271" s="72"/>
      <c r="T271" s="72"/>
      <c r="U271" s="72"/>
      <c r="V271" s="72"/>
      <c r="W271" s="72"/>
      <c r="X271" s="72"/>
      <c r="Y271" s="72"/>
      <c r="Z271" s="72"/>
    </row>
    <row r="272" spans="1:26">
      <c r="A272" s="111" t="s">
        <v>145</v>
      </c>
      <c r="B272" s="127"/>
      <c r="C272" s="126"/>
      <c r="D272" s="83"/>
      <c r="E272" s="82"/>
      <c r="F272" s="82"/>
      <c r="G272" s="135" t="s">
        <v>463</v>
      </c>
      <c r="H272" s="135" t="s">
        <v>464</v>
      </c>
      <c r="I272" s="135" t="s">
        <v>463</v>
      </c>
      <c r="J272" s="135" t="s">
        <v>464</v>
      </c>
      <c r="K272" s="82"/>
      <c r="L272" s="82"/>
      <c r="M272" s="82"/>
      <c r="N272" s="82"/>
      <c r="O272" s="72"/>
      <c r="P272" s="44"/>
      <c r="Q272" s="72"/>
      <c r="R272" s="72"/>
      <c r="S272" s="72"/>
      <c r="T272" s="72"/>
      <c r="U272" s="72"/>
      <c r="V272" s="72"/>
      <c r="W272" s="72"/>
      <c r="X272" s="72"/>
      <c r="Y272" s="72"/>
      <c r="Z272" s="72"/>
    </row>
    <row r="273" spans="1:26">
      <c r="A273" s="111" t="s">
        <v>107</v>
      </c>
      <c r="B273" s="127"/>
      <c r="C273" s="126"/>
      <c r="D273" s="83"/>
      <c r="E273" s="82"/>
      <c r="F273" s="82"/>
      <c r="G273" s="126"/>
      <c r="H273" s="126"/>
      <c r="I273" s="126"/>
      <c r="J273" s="126"/>
      <c r="K273" s="82"/>
      <c r="L273" s="82"/>
      <c r="M273" s="82"/>
      <c r="N273" s="82"/>
      <c r="O273" s="72"/>
      <c r="P273" s="45"/>
      <c r="Q273" s="72"/>
      <c r="R273" s="72"/>
      <c r="S273" s="72"/>
      <c r="T273" s="72"/>
      <c r="U273" s="72"/>
      <c r="V273" s="72"/>
      <c r="W273" s="72"/>
      <c r="X273" s="72"/>
      <c r="Y273" s="72"/>
      <c r="Z273" s="72"/>
    </row>
    <row r="274" spans="1:26">
      <c r="A274" s="111" t="s">
        <v>108</v>
      </c>
      <c r="B274" s="127"/>
      <c r="C274" s="126"/>
      <c r="D274" s="83"/>
      <c r="E274" s="82"/>
      <c r="F274" s="82"/>
      <c r="G274" s="126"/>
      <c r="H274" s="126"/>
      <c r="I274" s="126"/>
      <c r="J274" s="126"/>
      <c r="K274" s="82"/>
      <c r="L274" s="82"/>
      <c r="M274" s="82"/>
      <c r="N274" s="82"/>
      <c r="O274" s="72"/>
      <c r="P274" s="44"/>
      <c r="Q274" s="72"/>
      <c r="R274" s="72"/>
      <c r="S274" s="72"/>
      <c r="T274" s="72"/>
      <c r="U274" s="72"/>
      <c r="V274" s="72"/>
      <c r="W274" s="72"/>
      <c r="X274" s="72"/>
      <c r="Y274" s="72"/>
      <c r="Z274" s="72"/>
    </row>
    <row r="275" spans="1:26">
      <c r="A275" s="111" t="s">
        <v>109</v>
      </c>
      <c r="B275" s="127"/>
      <c r="C275" s="126"/>
      <c r="D275" s="83"/>
      <c r="E275" s="82"/>
      <c r="F275" s="82"/>
      <c r="G275" s="126"/>
      <c r="H275" s="126"/>
      <c r="I275" s="126"/>
      <c r="J275" s="126"/>
      <c r="K275" s="82"/>
      <c r="L275" s="82"/>
      <c r="M275" s="82"/>
      <c r="N275" s="82"/>
      <c r="O275" s="72"/>
      <c r="P275" s="72"/>
      <c r="Q275" s="72"/>
      <c r="R275" s="72"/>
      <c r="S275" s="72"/>
      <c r="T275" s="72"/>
      <c r="U275" s="72"/>
      <c r="V275" s="72"/>
      <c r="W275" s="72"/>
      <c r="X275" s="72"/>
      <c r="Y275" s="72"/>
      <c r="Z275" s="72"/>
    </row>
    <row r="276" spans="1:26">
      <c r="A276" s="111" t="s">
        <v>146</v>
      </c>
      <c r="B276" s="127"/>
      <c r="C276" s="126"/>
      <c r="D276" s="83"/>
      <c r="E276" s="82"/>
      <c r="F276" s="82"/>
      <c r="G276" s="126"/>
      <c r="H276" s="126"/>
      <c r="I276" s="126"/>
      <c r="J276" s="126"/>
      <c r="K276" s="82"/>
      <c r="L276" s="82"/>
      <c r="M276" s="82"/>
      <c r="N276" s="82"/>
      <c r="O276" s="72"/>
      <c r="P276" s="72"/>
      <c r="Q276" s="72"/>
      <c r="R276" s="72"/>
      <c r="S276" s="72"/>
      <c r="T276" s="72"/>
      <c r="U276" s="72"/>
      <c r="V276" s="72"/>
      <c r="W276" s="72"/>
      <c r="X276" s="72"/>
      <c r="Y276" s="72"/>
      <c r="Z276" s="72"/>
    </row>
    <row r="277" spans="1:26">
      <c r="A277" s="111" t="s">
        <v>147</v>
      </c>
      <c r="B277" s="127"/>
      <c r="C277" s="126"/>
      <c r="D277" s="83"/>
      <c r="E277" s="82"/>
      <c r="F277" s="82"/>
      <c r="G277" s="126"/>
      <c r="H277" s="126"/>
      <c r="I277" s="126"/>
      <c r="J277" s="126"/>
      <c r="K277" s="82"/>
      <c r="L277" s="82"/>
      <c r="M277" s="82"/>
      <c r="N277" s="82"/>
      <c r="O277" s="72"/>
      <c r="P277" s="72"/>
      <c r="Q277" s="72"/>
      <c r="R277" s="72"/>
      <c r="S277" s="72"/>
      <c r="T277" s="72"/>
      <c r="U277" s="72"/>
      <c r="V277" s="72"/>
      <c r="W277" s="72"/>
      <c r="X277" s="72"/>
      <c r="Y277" s="72"/>
      <c r="Z277" s="72"/>
    </row>
    <row r="278" spans="1:26">
      <c r="A278" s="111" t="s">
        <v>344</v>
      </c>
      <c r="B278" s="127"/>
      <c r="C278" s="126"/>
      <c r="D278" s="83"/>
      <c r="E278" s="82"/>
      <c r="F278" s="82"/>
      <c r="G278" s="126"/>
      <c r="H278" s="126"/>
      <c r="I278" s="126"/>
      <c r="J278" s="126"/>
      <c r="K278" s="82"/>
      <c r="L278" s="82"/>
      <c r="M278" s="82"/>
      <c r="N278" s="82"/>
      <c r="O278" s="72"/>
      <c r="P278" s="72"/>
      <c r="Q278" s="72"/>
      <c r="R278" s="72"/>
      <c r="S278" s="72"/>
      <c r="T278" s="72"/>
      <c r="U278" s="72"/>
      <c r="V278" s="72"/>
      <c r="W278" s="72"/>
      <c r="X278" s="72"/>
      <c r="Y278" s="72"/>
      <c r="Z278" s="72"/>
    </row>
    <row r="279" spans="1:26">
      <c r="A279" s="111" t="s">
        <v>345</v>
      </c>
      <c r="B279" s="127"/>
      <c r="C279" s="126"/>
      <c r="D279" s="83"/>
      <c r="E279" s="82"/>
      <c r="F279" s="82"/>
      <c r="G279" s="126"/>
      <c r="H279" s="126"/>
      <c r="I279" s="126"/>
      <c r="J279" s="126"/>
      <c r="K279" s="82"/>
      <c r="L279" s="82"/>
      <c r="M279" s="82"/>
      <c r="N279" s="82"/>
      <c r="O279" s="72"/>
      <c r="P279" s="72"/>
      <c r="Q279" s="72"/>
      <c r="R279" s="72"/>
      <c r="S279" s="72"/>
      <c r="T279" s="72"/>
      <c r="U279" s="72"/>
      <c r="V279" s="72"/>
      <c r="W279" s="72"/>
      <c r="X279" s="72"/>
      <c r="Y279" s="72"/>
      <c r="Z279" s="72"/>
    </row>
    <row r="280" spans="1:26">
      <c r="A280" s="111" t="s">
        <v>148</v>
      </c>
      <c r="B280" s="127"/>
      <c r="C280" s="126"/>
      <c r="D280" s="83"/>
      <c r="E280" s="82"/>
      <c r="F280" s="82"/>
      <c r="G280" s="126"/>
      <c r="H280" s="126"/>
      <c r="I280" s="126"/>
      <c r="J280" s="126"/>
      <c r="K280" s="82"/>
      <c r="L280" s="82"/>
      <c r="M280" s="82"/>
      <c r="N280" s="82"/>
      <c r="O280" s="72"/>
      <c r="P280" s="72"/>
      <c r="Q280" s="72"/>
      <c r="R280" s="72"/>
      <c r="S280" s="72"/>
      <c r="T280" s="72"/>
      <c r="U280" s="72"/>
      <c r="V280" s="72"/>
      <c r="W280" s="72"/>
      <c r="X280" s="72"/>
      <c r="Y280" s="72"/>
      <c r="Z280" s="72"/>
    </row>
    <row r="281" spans="1:26">
      <c r="A281" s="125" t="s">
        <v>346</v>
      </c>
      <c r="B281" s="127"/>
      <c r="C281" s="126"/>
      <c r="D281" s="83"/>
      <c r="E281" s="82"/>
      <c r="F281" s="82"/>
      <c r="G281" s="126"/>
      <c r="H281" s="126"/>
      <c r="I281" s="126"/>
      <c r="J281" s="126"/>
      <c r="K281" s="82"/>
      <c r="L281" s="82"/>
      <c r="M281" s="82"/>
      <c r="N281" s="82"/>
      <c r="O281" s="72"/>
      <c r="P281" s="72"/>
      <c r="Q281" s="72"/>
      <c r="R281" s="72"/>
      <c r="S281" s="72"/>
      <c r="T281" s="72"/>
      <c r="U281" s="72"/>
      <c r="V281" s="72"/>
      <c r="W281" s="72"/>
      <c r="X281" s="72"/>
      <c r="Y281" s="72"/>
      <c r="Z281" s="72"/>
    </row>
    <row r="282" spans="1:26">
      <c r="A282" s="111" t="s">
        <v>347</v>
      </c>
      <c r="B282" s="127"/>
      <c r="C282" s="126"/>
      <c r="D282" s="83"/>
      <c r="E282" s="82"/>
      <c r="F282" s="82"/>
      <c r="G282" s="126"/>
      <c r="H282" s="126"/>
      <c r="I282" s="126"/>
      <c r="J282" s="126"/>
      <c r="K282" s="82"/>
      <c r="L282" s="82"/>
      <c r="M282" s="82"/>
      <c r="N282" s="82"/>
      <c r="O282" s="72"/>
      <c r="P282" s="72"/>
      <c r="Q282" s="72"/>
      <c r="R282" s="72"/>
      <c r="S282" s="72"/>
      <c r="T282" s="72"/>
      <c r="U282" s="72"/>
      <c r="V282" s="72"/>
      <c r="W282" s="72"/>
      <c r="X282" s="72"/>
      <c r="Y282" s="72"/>
      <c r="Z282" s="72"/>
    </row>
    <row r="283" spans="1:26">
      <c r="A283" s="111" t="s">
        <v>348</v>
      </c>
      <c r="B283" s="127"/>
      <c r="C283" s="126"/>
      <c r="D283" s="83"/>
      <c r="E283" s="82"/>
      <c r="F283" s="82"/>
      <c r="G283" s="130" t="s">
        <v>499</v>
      </c>
      <c r="H283" s="82"/>
      <c r="I283" s="82"/>
      <c r="J283" s="82"/>
      <c r="K283" s="82"/>
      <c r="L283" s="82"/>
      <c r="M283" s="82"/>
      <c r="N283" s="82"/>
      <c r="O283" s="72"/>
      <c r="P283" s="72"/>
      <c r="Q283" s="72"/>
      <c r="R283" s="72"/>
      <c r="S283" s="72"/>
      <c r="T283" s="72"/>
      <c r="U283" s="72"/>
      <c r="V283" s="72"/>
      <c r="W283" s="72"/>
      <c r="X283" s="72"/>
      <c r="Y283" s="72"/>
      <c r="Z283" s="72"/>
    </row>
    <row r="284" spans="1:26">
      <c r="A284" s="111" t="s">
        <v>340</v>
      </c>
      <c r="B284" s="127"/>
      <c r="C284" s="126"/>
      <c r="D284" s="83"/>
      <c r="E284" s="82"/>
      <c r="F284" s="82"/>
      <c r="G284" s="133" t="s">
        <v>506</v>
      </c>
      <c r="H284" s="134"/>
      <c r="I284" s="133" t="s">
        <v>507</v>
      </c>
      <c r="J284" s="134"/>
      <c r="K284" s="82"/>
      <c r="L284" s="82"/>
      <c r="M284" s="82"/>
      <c r="N284" s="82"/>
      <c r="O284" s="72"/>
      <c r="P284" s="72"/>
      <c r="Q284" s="72"/>
      <c r="R284" s="72"/>
      <c r="S284" s="72"/>
      <c r="T284" s="72"/>
      <c r="U284" s="72"/>
      <c r="V284" s="72"/>
      <c r="W284" s="72"/>
      <c r="X284" s="72"/>
      <c r="Y284" s="72"/>
      <c r="Z284" s="72"/>
    </row>
    <row r="285" spans="1:26">
      <c r="A285" s="111" t="s">
        <v>339</v>
      </c>
      <c r="B285" s="127"/>
      <c r="C285" s="126"/>
      <c r="D285" s="83"/>
      <c r="E285" s="82"/>
      <c r="F285" s="82"/>
      <c r="G285" s="135" t="s">
        <v>463</v>
      </c>
      <c r="H285" s="135" t="s">
        <v>464</v>
      </c>
      <c r="I285" s="135" t="s">
        <v>463</v>
      </c>
      <c r="J285" s="135" t="s">
        <v>464</v>
      </c>
      <c r="K285" s="82"/>
      <c r="L285" s="82"/>
      <c r="M285" s="82"/>
      <c r="N285" s="82"/>
      <c r="O285" s="72"/>
      <c r="P285" s="72"/>
      <c r="Q285" s="72"/>
      <c r="R285" s="72"/>
      <c r="S285" s="72"/>
      <c r="T285" s="72"/>
      <c r="U285" s="72"/>
      <c r="V285" s="72"/>
      <c r="W285" s="72"/>
      <c r="X285" s="72"/>
      <c r="Y285" s="72"/>
      <c r="Z285" s="72"/>
    </row>
    <row r="286" spans="1:26">
      <c r="A286" s="125" t="s">
        <v>150</v>
      </c>
      <c r="B286" s="127"/>
      <c r="C286" s="126"/>
      <c r="D286" s="83"/>
      <c r="E286" s="82"/>
      <c r="F286" s="82"/>
      <c r="G286" s="126"/>
      <c r="H286" s="126"/>
      <c r="I286" s="126"/>
      <c r="J286" s="126"/>
      <c r="K286" s="82"/>
      <c r="L286" s="82"/>
      <c r="M286" s="82"/>
      <c r="N286" s="82"/>
      <c r="O286" s="72"/>
      <c r="P286" s="72"/>
      <c r="Q286" s="72"/>
      <c r="R286" s="72"/>
      <c r="S286" s="72"/>
      <c r="T286" s="72"/>
      <c r="U286" s="72"/>
      <c r="V286" s="72"/>
      <c r="W286" s="72"/>
      <c r="X286" s="72"/>
      <c r="Y286" s="72"/>
      <c r="Z286" s="72"/>
    </row>
    <row r="287" spans="1:26">
      <c r="A287" s="125" t="s">
        <v>150</v>
      </c>
      <c r="B287" s="127"/>
      <c r="C287" s="126"/>
      <c r="D287" s="83"/>
      <c r="E287" s="82"/>
      <c r="F287" s="82"/>
      <c r="G287" s="126"/>
      <c r="H287" s="126"/>
      <c r="I287" s="126"/>
      <c r="J287" s="126"/>
      <c r="K287" s="82"/>
      <c r="L287" s="82"/>
      <c r="M287" s="82"/>
      <c r="N287" s="82"/>
      <c r="O287" s="72"/>
      <c r="P287" s="72"/>
      <c r="Q287" s="72"/>
      <c r="R287" s="72"/>
      <c r="S287" s="72"/>
      <c r="T287" s="72"/>
      <c r="U287" s="72"/>
      <c r="V287" s="72"/>
      <c r="W287" s="72"/>
      <c r="X287" s="72"/>
      <c r="Y287" s="72"/>
      <c r="Z287" s="72"/>
    </row>
    <row r="288" spans="1:26">
      <c r="A288" s="111" t="s">
        <v>120</v>
      </c>
      <c r="B288" s="127"/>
      <c r="C288" s="126"/>
      <c r="D288" s="83"/>
      <c r="E288" s="82"/>
      <c r="F288" s="82"/>
      <c r="G288" s="126"/>
      <c r="H288" s="126"/>
      <c r="I288" s="126"/>
      <c r="J288" s="126"/>
      <c r="K288" s="82"/>
      <c r="L288" s="82"/>
      <c r="M288" s="82"/>
      <c r="N288" s="82"/>
      <c r="O288" s="72"/>
      <c r="P288" s="72"/>
      <c r="Q288" s="72"/>
      <c r="R288" s="72"/>
      <c r="S288" s="72"/>
      <c r="T288" s="72"/>
      <c r="U288" s="72"/>
      <c r="V288" s="72"/>
      <c r="W288" s="72"/>
      <c r="X288" s="72"/>
      <c r="Y288" s="72"/>
      <c r="Z288" s="72"/>
    </row>
    <row r="289" spans="1:26">
      <c r="A289" s="125" t="s">
        <v>121</v>
      </c>
      <c r="B289" s="127"/>
      <c r="C289" s="126"/>
      <c r="D289" s="83"/>
      <c r="E289" s="82"/>
      <c r="F289" s="82"/>
      <c r="G289" s="126"/>
      <c r="H289" s="126"/>
      <c r="I289" s="126"/>
      <c r="J289" s="126"/>
      <c r="K289" s="82"/>
      <c r="L289" s="82"/>
      <c r="M289" s="82"/>
      <c r="N289" s="82"/>
      <c r="O289" s="72"/>
      <c r="P289" s="72"/>
      <c r="Q289" s="72"/>
      <c r="R289" s="72"/>
      <c r="S289" s="72"/>
      <c r="T289" s="72"/>
      <c r="U289" s="72"/>
      <c r="V289" s="72"/>
      <c r="W289" s="72"/>
      <c r="X289" s="72"/>
      <c r="Y289" s="72"/>
      <c r="Z289" s="72"/>
    </row>
    <row r="290" spans="1:26">
      <c r="A290" s="111" t="s">
        <v>122</v>
      </c>
      <c r="B290" s="127"/>
      <c r="C290" s="126"/>
      <c r="D290" s="83"/>
      <c r="E290" s="82"/>
      <c r="F290" s="82"/>
      <c r="G290" s="126"/>
      <c r="H290" s="126"/>
      <c r="I290" s="126"/>
      <c r="J290" s="126"/>
      <c r="K290" s="82"/>
      <c r="L290" s="82"/>
      <c r="M290" s="82"/>
      <c r="N290" s="82"/>
      <c r="O290" s="72"/>
      <c r="P290" s="72"/>
      <c r="Q290" s="72"/>
      <c r="R290" s="72"/>
      <c r="S290" s="72"/>
      <c r="T290" s="72"/>
      <c r="U290" s="72"/>
      <c r="V290" s="72"/>
      <c r="W290" s="72"/>
      <c r="X290" s="72"/>
      <c r="Y290" s="72"/>
      <c r="Z290" s="72"/>
    </row>
    <row r="291" spans="1:26">
      <c r="A291" s="111" t="s">
        <v>123</v>
      </c>
      <c r="B291" s="127"/>
      <c r="C291" s="126"/>
      <c r="D291" s="83"/>
      <c r="E291" s="82"/>
      <c r="F291" s="82"/>
      <c r="G291" s="126"/>
      <c r="H291" s="126"/>
      <c r="I291" s="126"/>
      <c r="J291" s="126"/>
      <c r="K291" s="82"/>
      <c r="L291" s="82"/>
      <c r="M291" s="82"/>
      <c r="N291" s="82"/>
      <c r="O291" s="72"/>
      <c r="P291" s="72"/>
      <c r="Q291" s="72"/>
      <c r="R291" s="72"/>
      <c r="S291" s="72"/>
      <c r="T291" s="72"/>
      <c r="U291" s="72"/>
      <c r="V291" s="72"/>
      <c r="W291" s="72"/>
      <c r="X291" s="72"/>
      <c r="Y291" s="72"/>
      <c r="Z291" s="72"/>
    </row>
    <row r="292" spans="1:26">
      <c r="A292" s="111" t="s">
        <v>124</v>
      </c>
      <c r="B292" s="127"/>
      <c r="C292" s="126"/>
      <c r="D292" s="83"/>
      <c r="E292" s="82"/>
      <c r="F292" s="82"/>
      <c r="G292" s="126"/>
      <c r="H292" s="126"/>
      <c r="I292" s="126"/>
      <c r="J292" s="126"/>
      <c r="K292" s="82"/>
      <c r="L292" s="82"/>
      <c r="M292" s="82"/>
      <c r="N292" s="82"/>
      <c r="O292" s="72"/>
      <c r="P292" s="72"/>
      <c r="Q292" s="72"/>
      <c r="R292" s="72"/>
      <c r="S292" s="72"/>
      <c r="T292" s="72"/>
      <c r="U292" s="72"/>
      <c r="V292" s="72"/>
      <c r="W292" s="72"/>
      <c r="X292" s="72"/>
      <c r="Y292" s="72"/>
      <c r="Z292" s="72"/>
    </row>
    <row r="293" spans="1:26">
      <c r="A293" s="111" t="s">
        <v>349</v>
      </c>
      <c r="B293" s="127"/>
      <c r="C293" s="126"/>
      <c r="D293" s="83"/>
      <c r="E293" s="82"/>
      <c r="F293" s="82"/>
      <c r="G293" s="126"/>
      <c r="H293" s="126"/>
      <c r="I293" s="126"/>
      <c r="J293" s="126"/>
      <c r="K293" s="82"/>
      <c r="L293" s="82"/>
      <c r="M293" s="82"/>
      <c r="N293" s="82"/>
      <c r="O293" s="72"/>
      <c r="P293" s="72"/>
      <c r="Q293" s="72"/>
      <c r="R293" s="72"/>
      <c r="S293" s="72"/>
      <c r="T293" s="72"/>
      <c r="U293" s="72"/>
      <c r="V293" s="72"/>
      <c r="W293" s="72"/>
      <c r="X293" s="72"/>
      <c r="Y293" s="72"/>
      <c r="Z293" s="72"/>
    </row>
    <row r="294" spans="1:26">
      <c r="A294" s="111" t="s">
        <v>149</v>
      </c>
      <c r="B294" s="127"/>
      <c r="C294" s="126"/>
      <c r="D294" s="83"/>
      <c r="E294" s="82"/>
      <c r="F294" s="82"/>
      <c r="G294" s="126"/>
      <c r="H294" s="126"/>
      <c r="I294" s="126"/>
      <c r="J294" s="126"/>
      <c r="K294" s="82"/>
      <c r="L294" s="82"/>
      <c r="M294" s="82"/>
      <c r="N294" s="82"/>
      <c r="O294" s="72"/>
      <c r="P294" s="72"/>
      <c r="Q294" s="72"/>
      <c r="R294" s="72"/>
      <c r="S294" s="72"/>
      <c r="T294" s="72"/>
      <c r="U294" s="72"/>
      <c r="V294" s="72"/>
      <c r="W294" s="72"/>
      <c r="X294" s="72"/>
      <c r="Y294" s="72"/>
      <c r="Z294" s="72"/>
    </row>
    <row r="295" spans="1:26">
      <c r="A295" s="111" t="s">
        <v>127</v>
      </c>
      <c r="B295" s="127"/>
      <c r="C295" s="126"/>
      <c r="D295" s="84"/>
      <c r="E295" s="82"/>
      <c r="F295" s="82"/>
      <c r="G295" s="126"/>
      <c r="H295" s="126"/>
      <c r="I295" s="126"/>
      <c r="J295" s="126"/>
      <c r="K295" s="82"/>
      <c r="L295" s="82"/>
      <c r="M295" s="82"/>
      <c r="N295" s="82"/>
      <c r="O295" s="72"/>
      <c r="P295" s="72"/>
      <c r="Q295" s="72"/>
      <c r="R295" s="72"/>
      <c r="S295" s="72"/>
      <c r="T295" s="72"/>
      <c r="U295" s="72"/>
      <c r="V295" s="72"/>
      <c r="W295" s="72"/>
      <c r="X295" s="72"/>
      <c r="Y295" s="72"/>
      <c r="Z295" s="72"/>
    </row>
    <row r="296" spans="1:26">
      <c r="A296" s="111" t="s">
        <v>350</v>
      </c>
      <c r="B296" s="127"/>
      <c r="C296" s="126"/>
      <c r="D296" s="83"/>
      <c r="E296" s="82"/>
      <c r="F296" s="82"/>
      <c r="G296" s="126"/>
      <c r="H296" s="126"/>
      <c r="I296" s="126"/>
      <c r="J296" s="126"/>
      <c r="K296" s="82"/>
      <c r="L296" s="82"/>
      <c r="M296" s="82"/>
      <c r="N296" s="82"/>
      <c r="O296" s="72"/>
      <c r="P296" s="72"/>
      <c r="Q296" s="72"/>
      <c r="R296" s="72"/>
      <c r="S296" s="72"/>
      <c r="T296" s="72"/>
      <c r="U296" s="72"/>
      <c r="V296" s="72"/>
      <c r="W296" s="72"/>
      <c r="X296" s="72"/>
      <c r="Y296" s="72"/>
      <c r="Z296" s="72"/>
    </row>
    <row r="297" spans="1:26">
      <c r="A297" s="125" t="s">
        <v>150</v>
      </c>
      <c r="B297" s="127"/>
      <c r="C297" s="126"/>
      <c r="D297" s="83"/>
      <c r="E297" s="82"/>
      <c r="F297" s="82"/>
      <c r="G297" s="126"/>
      <c r="H297" s="126"/>
      <c r="I297" s="126"/>
      <c r="J297" s="126"/>
      <c r="K297" s="82"/>
      <c r="L297" s="82"/>
      <c r="M297" s="82"/>
      <c r="N297" s="82"/>
      <c r="O297" s="72"/>
      <c r="P297" s="72"/>
      <c r="Q297" s="72"/>
      <c r="R297" s="72"/>
      <c r="S297" s="72"/>
      <c r="T297" s="72"/>
      <c r="U297" s="72"/>
      <c r="V297" s="72"/>
      <c r="W297" s="72"/>
      <c r="X297" s="72"/>
      <c r="Y297" s="72"/>
      <c r="Z297" s="72"/>
    </row>
    <row r="298" spans="1:26">
      <c r="A298" s="111" t="s">
        <v>128</v>
      </c>
      <c r="B298" s="127"/>
      <c r="C298" s="126"/>
      <c r="D298" s="83"/>
      <c r="E298" s="82"/>
      <c r="F298" s="82"/>
      <c r="G298" s="126"/>
      <c r="H298" s="126"/>
      <c r="I298" s="126"/>
      <c r="J298" s="126"/>
      <c r="K298" s="82"/>
      <c r="L298" s="82"/>
      <c r="M298" s="82"/>
      <c r="N298" s="82"/>
      <c r="O298" s="72"/>
      <c r="P298" s="72"/>
      <c r="Q298" s="72"/>
      <c r="R298" s="72"/>
      <c r="S298" s="72"/>
      <c r="T298" s="72"/>
      <c r="U298" s="72"/>
      <c r="V298" s="72"/>
      <c r="W298" s="72"/>
      <c r="X298" s="72"/>
      <c r="Y298" s="72"/>
      <c r="Z298" s="72"/>
    </row>
    <row r="299" spans="1:26">
      <c r="A299" s="111" t="s">
        <v>135</v>
      </c>
      <c r="B299" s="127"/>
      <c r="C299" s="126"/>
      <c r="D299" s="83"/>
      <c r="E299" s="82"/>
      <c r="F299" s="82"/>
      <c r="G299" s="126"/>
      <c r="H299" s="126"/>
      <c r="I299" s="126"/>
      <c r="J299" s="126"/>
      <c r="K299" s="82"/>
      <c r="L299" s="82"/>
      <c r="M299" s="82"/>
      <c r="N299" s="82"/>
      <c r="O299" s="72"/>
      <c r="P299" s="72"/>
      <c r="Q299" s="72"/>
      <c r="R299" s="72"/>
      <c r="S299" s="72"/>
      <c r="T299" s="72"/>
      <c r="U299" s="72"/>
      <c r="V299" s="72"/>
      <c r="W299" s="72"/>
      <c r="X299" s="72"/>
      <c r="Y299" s="72"/>
      <c r="Z299" s="72"/>
    </row>
    <row r="300" spans="1:26">
      <c r="A300" s="111" t="s">
        <v>136</v>
      </c>
      <c r="B300" s="127"/>
      <c r="C300" s="126"/>
      <c r="D300" s="83"/>
      <c r="E300" s="82"/>
      <c r="F300" s="82"/>
      <c r="G300" s="126"/>
      <c r="H300" s="126"/>
      <c r="I300" s="126"/>
      <c r="J300" s="126"/>
      <c r="K300" s="82"/>
      <c r="L300" s="82"/>
      <c r="M300" s="82"/>
      <c r="N300" s="82"/>
      <c r="O300" s="72"/>
      <c r="P300" s="72"/>
      <c r="Q300" s="72"/>
      <c r="R300" s="72"/>
      <c r="S300" s="72"/>
      <c r="T300" s="72"/>
      <c r="U300" s="72"/>
      <c r="V300" s="72"/>
      <c r="W300" s="72"/>
      <c r="X300" s="72"/>
      <c r="Y300" s="72"/>
      <c r="Z300" s="72"/>
    </row>
    <row r="301" spans="1:26">
      <c r="A301" s="111" t="s">
        <v>143</v>
      </c>
      <c r="B301" s="127"/>
      <c r="C301" s="126"/>
      <c r="D301" s="83"/>
      <c r="E301" s="82"/>
      <c r="F301" s="82"/>
      <c r="G301" s="126"/>
      <c r="H301" s="126"/>
      <c r="I301" s="126"/>
      <c r="J301" s="126"/>
      <c r="K301" s="82"/>
      <c r="L301" s="82"/>
      <c r="M301" s="82"/>
      <c r="N301" s="82"/>
      <c r="O301" s="72"/>
      <c r="P301" s="72"/>
      <c r="Q301" s="72"/>
      <c r="R301" s="72"/>
      <c r="S301" s="72"/>
      <c r="T301" s="72"/>
      <c r="U301" s="72"/>
      <c r="V301" s="72"/>
      <c r="W301" s="72"/>
      <c r="X301" s="72"/>
      <c r="Y301" s="72"/>
      <c r="Z301" s="72"/>
    </row>
    <row r="302" spans="1:26">
      <c r="A302" s="125" t="s">
        <v>150</v>
      </c>
      <c r="B302" s="127"/>
      <c r="C302" s="126"/>
      <c r="D302" s="83"/>
      <c r="E302" s="82"/>
      <c r="F302" s="82"/>
      <c r="G302" s="126"/>
      <c r="H302" s="126"/>
      <c r="I302" s="126"/>
      <c r="J302" s="126"/>
      <c r="K302" s="82"/>
      <c r="L302" s="82"/>
      <c r="M302" s="82"/>
      <c r="N302" s="82"/>
      <c r="O302" s="72"/>
      <c r="P302" s="72"/>
      <c r="Q302" s="72"/>
      <c r="R302" s="72"/>
      <c r="S302" s="72"/>
      <c r="T302" s="72"/>
      <c r="U302" s="72"/>
      <c r="V302" s="72"/>
      <c r="W302" s="72"/>
      <c r="X302" s="72"/>
      <c r="Y302" s="72"/>
      <c r="Z302" s="72"/>
    </row>
    <row r="303" spans="1:26">
      <c r="A303" s="72"/>
      <c r="B303" s="82"/>
      <c r="C303" s="82"/>
      <c r="D303" s="83"/>
      <c r="E303" s="82"/>
      <c r="F303" s="82"/>
      <c r="G303" s="126"/>
      <c r="H303" s="126"/>
      <c r="I303" s="126"/>
      <c r="J303" s="126"/>
      <c r="K303" s="82"/>
      <c r="L303" s="82"/>
      <c r="M303" s="82"/>
      <c r="N303" s="82"/>
      <c r="O303" s="72"/>
      <c r="P303" s="72"/>
      <c r="Q303" s="72"/>
      <c r="R303" s="72"/>
      <c r="S303" s="72"/>
      <c r="T303" s="72"/>
      <c r="U303" s="72"/>
      <c r="V303" s="72"/>
      <c r="W303" s="72"/>
      <c r="X303" s="72"/>
      <c r="Y303" s="72"/>
      <c r="Z303" s="72"/>
    </row>
    <row r="304" spans="1:26">
      <c r="A304" s="72"/>
      <c r="B304" s="82"/>
      <c r="C304" s="82"/>
      <c r="D304" s="85"/>
      <c r="E304" s="82"/>
      <c r="F304" s="82"/>
      <c r="G304" s="126"/>
      <c r="H304" s="126"/>
      <c r="I304" s="126"/>
      <c r="J304" s="126"/>
      <c r="K304" s="82"/>
      <c r="L304" s="82"/>
      <c r="M304" s="82"/>
      <c r="N304" s="82"/>
      <c r="O304" s="72"/>
      <c r="P304" s="72"/>
      <c r="Q304" s="72"/>
      <c r="R304" s="72"/>
      <c r="S304" s="72"/>
      <c r="T304" s="72"/>
      <c r="U304" s="72"/>
      <c r="V304" s="72"/>
      <c r="W304" s="72"/>
      <c r="X304" s="72"/>
      <c r="Y304" s="72"/>
      <c r="Z304" s="72"/>
    </row>
    <row r="305" spans="1:26">
      <c r="A305" s="72"/>
      <c r="B305" s="82"/>
      <c r="C305" s="82"/>
      <c r="D305" s="82"/>
      <c r="E305" s="82"/>
      <c r="F305" s="82"/>
      <c r="G305" s="126"/>
      <c r="H305" s="126"/>
      <c r="I305" s="126"/>
      <c r="J305" s="126"/>
      <c r="K305" s="82"/>
      <c r="L305" s="82"/>
      <c r="M305" s="82"/>
      <c r="N305" s="82"/>
      <c r="O305" s="72"/>
      <c r="P305" s="72"/>
      <c r="Q305" s="72"/>
      <c r="R305" s="72"/>
      <c r="S305" s="72"/>
      <c r="T305" s="72"/>
      <c r="U305" s="72"/>
      <c r="V305" s="72"/>
      <c r="W305" s="72"/>
      <c r="X305" s="72"/>
      <c r="Y305" s="72"/>
      <c r="Z305" s="72"/>
    </row>
    <row r="306" spans="1:26">
      <c r="A306" s="72"/>
      <c r="B306" s="82"/>
      <c r="C306" s="82"/>
      <c r="D306" s="82"/>
      <c r="E306" s="82"/>
      <c r="F306" s="82"/>
      <c r="G306" s="126"/>
      <c r="H306" s="126"/>
      <c r="I306" s="126"/>
      <c r="J306" s="126"/>
      <c r="K306" s="82"/>
      <c r="L306" s="82"/>
      <c r="M306" s="82"/>
      <c r="N306" s="82"/>
      <c r="O306" s="72"/>
      <c r="P306" s="72"/>
      <c r="Q306" s="72"/>
      <c r="R306" s="72"/>
      <c r="S306" s="72"/>
      <c r="T306" s="72"/>
      <c r="U306" s="72"/>
      <c r="V306" s="72"/>
      <c r="W306" s="72"/>
      <c r="X306" s="72"/>
      <c r="Y306" s="72"/>
      <c r="Z306" s="72"/>
    </row>
    <row r="307" spans="1:26">
      <c r="A307" s="72"/>
      <c r="B307" s="82"/>
      <c r="C307" s="82"/>
      <c r="D307" s="82"/>
      <c r="E307" s="82"/>
      <c r="F307" s="82"/>
      <c r="G307" s="126"/>
      <c r="H307" s="126"/>
      <c r="I307" s="126"/>
      <c r="J307" s="126"/>
      <c r="K307" s="82"/>
      <c r="L307" s="82"/>
      <c r="M307" s="82"/>
      <c r="N307" s="82"/>
      <c r="O307" s="72"/>
      <c r="P307" s="72"/>
      <c r="Q307" s="72"/>
      <c r="R307" s="72"/>
      <c r="S307" s="72"/>
      <c r="T307" s="72"/>
      <c r="U307" s="72"/>
      <c r="V307" s="72"/>
      <c r="W307" s="72"/>
      <c r="X307" s="72"/>
      <c r="Y307" s="72"/>
      <c r="Z307" s="72"/>
    </row>
    <row r="308" spans="1:26">
      <c r="A308" s="112" t="s">
        <v>351</v>
      </c>
      <c r="B308" s="116" t="s">
        <v>243</v>
      </c>
      <c r="C308" s="116" t="s">
        <v>352</v>
      </c>
      <c r="D308" s="116" t="s">
        <v>204</v>
      </c>
      <c r="E308" s="116" t="s">
        <v>205</v>
      </c>
      <c r="F308" s="116" t="s">
        <v>353</v>
      </c>
      <c r="G308" s="72"/>
      <c r="H308" s="72"/>
      <c r="I308" s="72"/>
      <c r="J308" s="72"/>
      <c r="K308" s="82"/>
      <c r="L308" s="72"/>
      <c r="M308" s="72"/>
      <c r="N308" s="72"/>
      <c r="O308" s="72"/>
      <c r="P308" s="72"/>
      <c r="Q308" s="72"/>
      <c r="R308" s="72"/>
      <c r="S308" s="72"/>
      <c r="T308" s="72"/>
      <c r="U308" s="72"/>
      <c r="V308" s="72"/>
      <c r="W308" s="72"/>
      <c r="X308" s="72"/>
      <c r="Y308" s="72"/>
      <c r="Z308" s="72"/>
    </row>
    <row r="309" spans="1:26">
      <c r="A309" s="114"/>
      <c r="B309" s="109"/>
      <c r="C309" s="96"/>
      <c r="D309" s="96"/>
      <c r="E309" s="96"/>
      <c r="F309" s="96"/>
      <c r="G309" s="72"/>
      <c r="H309" s="72"/>
      <c r="I309" s="72"/>
      <c r="J309" s="72"/>
      <c r="K309" s="82"/>
      <c r="L309" s="72"/>
      <c r="M309" s="72"/>
      <c r="N309" s="72"/>
      <c r="O309" s="72"/>
      <c r="P309" s="72"/>
      <c r="Q309" s="72"/>
      <c r="R309" s="72"/>
      <c r="S309" s="72"/>
      <c r="T309" s="72"/>
      <c r="U309" s="72"/>
      <c r="V309" s="72"/>
      <c r="W309" s="72"/>
      <c r="X309" s="72"/>
      <c r="Y309" s="72"/>
      <c r="Z309" s="72"/>
    </row>
    <row r="310" spans="1:26">
      <c r="A310" s="114"/>
      <c r="B310" s="109"/>
      <c r="C310" s="96"/>
      <c r="D310" s="96"/>
      <c r="E310" s="96"/>
      <c r="F310" s="96"/>
      <c r="G310" s="72"/>
      <c r="H310" s="72"/>
      <c r="I310" s="72"/>
      <c r="J310" s="72"/>
      <c r="K310" s="72"/>
      <c r="L310" s="72"/>
      <c r="M310" s="72"/>
      <c r="N310" s="72"/>
      <c r="O310" s="72"/>
      <c r="P310" s="72"/>
      <c r="Q310" s="72"/>
      <c r="R310" s="72"/>
      <c r="S310" s="72"/>
      <c r="T310" s="72"/>
      <c r="U310" s="72"/>
      <c r="V310" s="72"/>
      <c r="W310" s="72"/>
      <c r="X310" s="72"/>
      <c r="Y310" s="72"/>
      <c r="Z310" s="72"/>
    </row>
    <row r="311" spans="1:26">
      <c r="A311" s="114"/>
      <c r="B311" s="109"/>
      <c r="C311" s="96"/>
      <c r="D311" s="96"/>
      <c r="E311" s="96"/>
      <c r="F311" s="96"/>
      <c r="G311" s="72"/>
      <c r="H311" s="72"/>
      <c r="I311" s="72"/>
      <c r="J311" s="72"/>
      <c r="K311" s="72"/>
      <c r="L311" s="72"/>
      <c r="M311" s="72"/>
      <c r="N311" s="72"/>
      <c r="O311" s="72"/>
      <c r="P311" s="72"/>
      <c r="Q311" s="72"/>
      <c r="R311" s="72"/>
      <c r="S311" s="72"/>
      <c r="T311" s="72"/>
      <c r="U311" s="72"/>
      <c r="V311" s="72"/>
      <c r="W311" s="72"/>
      <c r="X311" s="72"/>
      <c r="Y311" s="72"/>
      <c r="Z311" s="72"/>
    </row>
    <row r="312" spans="1:26">
      <c r="A312" s="114"/>
      <c r="B312" s="106"/>
      <c r="C312" s="94"/>
      <c r="D312" s="94"/>
      <c r="E312" s="94"/>
      <c r="F312" s="94"/>
    </row>
    <row r="313" spans="1:26">
      <c r="A313" s="114"/>
      <c r="B313" s="106"/>
      <c r="C313" s="94"/>
      <c r="D313" s="94"/>
      <c r="E313" s="94"/>
      <c r="F313" s="94"/>
    </row>
    <row r="314" spans="1:26">
      <c r="A314" s="114"/>
      <c r="B314" s="106"/>
      <c r="C314" s="94"/>
      <c r="D314" s="94"/>
      <c r="E314" s="94"/>
      <c r="F314" s="94"/>
    </row>
    <row r="315" spans="1:26">
      <c r="A315" s="114"/>
      <c r="B315" s="106"/>
      <c r="C315" s="94"/>
      <c r="D315" s="94"/>
      <c r="E315" s="94"/>
      <c r="F315" s="94"/>
    </row>
    <row r="316" spans="1:26">
      <c r="A316" s="114"/>
      <c r="B316" s="106"/>
      <c r="C316" s="94"/>
      <c r="D316" s="94"/>
      <c r="E316" s="94"/>
      <c r="F316" s="94"/>
    </row>
    <row r="317" spans="1:26">
      <c r="A317" s="114"/>
      <c r="B317" s="106"/>
      <c r="C317" s="94"/>
      <c r="D317" s="94"/>
      <c r="E317" s="94"/>
      <c r="F317" s="94"/>
    </row>
    <row r="318" spans="1:26">
      <c r="A318" s="113"/>
      <c r="B318" s="106"/>
      <c r="C318" s="94"/>
      <c r="D318" s="94"/>
      <c r="E318" s="94"/>
      <c r="F318" s="94"/>
    </row>
    <row r="319" spans="1:26">
      <c r="A319" t="s">
        <v>277</v>
      </c>
    </row>
    <row r="320" spans="1:26">
      <c r="A320" s="95" t="s">
        <v>354</v>
      </c>
      <c r="B320" s="116" t="s">
        <v>355</v>
      </c>
      <c r="C320" s="116" t="s">
        <v>356</v>
      </c>
    </row>
    <row r="321" spans="1:11">
      <c r="A321" s="102"/>
      <c r="B321" s="95"/>
      <c r="C321" s="95"/>
    </row>
    <row r="322" spans="1:11">
      <c r="A322" s="112" t="s">
        <v>357</v>
      </c>
      <c r="B322" s="116" t="s">
        <v>233</v>
      </c>
      <c r="C322" s="116" t="s">
        <v>204</v>
      </c>
      <c r="D322" s="116" t="s">
        <v>205</v>
      </c>
    </row>
    <row r="323" spans="1:11">
      <c r="A323" s="114"/>
      <c r="B323" s="106"/>
      <c r="C323" s="94"/>
      <c r="D323" s="94"/>
    </row>
    <row r="324" spans="1:11">
      <c r="A324" s="114"/>
      <c r="B324" s="106"/>
      <c r="C324" s="94"/>
      <c r="D324" s="94"/>
    </row>
    <row r="325" spans="1:11">
      <c r="A325" s="114"/>
      <c r="B325" s="106"/>
      <c r="C325" s="94"/>
      <c r="D325" s="94"/>
    </row>
    <row r="326" spans="1:11">
      <c r="A326" s="114"/>
      <c r="B326" s="106"/>
      <c r="C326" s="94"/>
      <c r="D326" s="94"/>
    </row>
    <row r="327" spans="1:11">
      <c r="A327" s="114"/>
      <c r="B327" s="106"/>
      <c r="C327" s="94"/>
      <c r="D327" s="94"/>
    </row>
    <row r="328" spans="1:11">
      <c r="A328" s="114"/>
      <c r="B328" s="106"/>
      <c r="C328" s="94"/>
      <c r="D328" s="94"/>
    </row>
    <row r="329" spans="1:11">
      <c r="A329" s="114"/>
      <c r="B329" s="106"/>
      <c r="C329" s="94"/>
      <c r="D329" s="94"/>
    </row>
    <row r="330" spans="1:11">
      <c r="A330" s="114"/>
      <c r="B330" s="106"/>
      <c r="C330" s="94"/>
      <c r="D330" s="94"/>
    </row>
    <row r="331" spans="1:11">
      <c r="A331" s="114"/>
      <c r="B331" s="106"/>
      <c r="C331" s="94"/>
      <c r="D331" s="94"/>
    </row>
    <row r="332" spans="1:11">
      <c r="A332" s="102"/>
      <c r="B332" s="106"/>
      <c r="C332" s="94"/>
      <c r="D332" s="94"/>
    </row>
    <row r="333" spans="1:11">
      <c r="A333" t="s">
        <v>277</v>
      </c>
      <c r="B333" s="80"/>
    </row>
    <row r="335" spans="1:11">
      <c r="A335" s="112" t="s">
        <v>358</v>
      </c>
      <c r="B335" s="116" t="s">
        <v>29</v>
      </c>
      <c r="C335" s="116" t="s">
        <v>5</v>
      </c>
      <c r="D335" s="116" t="s">
        <v>515</v>
      </c>
      <c r="E335" s="116" t="s">
        <v>190</v>
      </c>
      <c r="F335" s="116" t="s">
        <v>86</v>
      </c>
      <c r="G335" s="116" t="s">
        <v>87</v>
      </c>
      <c r="H335" s="116" t="s">
        <v>88</v>
      </c>
      <c r="I335" s="116" t="s">
        <v>359</v>
      </c>
      <c r="J335" s="116" t="s">
        <v>37</v>
      </c>
      <c r="K335" s="116" t="s">
        <v>710</v>
      </c>
    </row>
    <row r="336" spans="1:11">
      <c r="A336" s="114"/>
      <c r="B336" s="96"/>
      <c r="C336" s="96"/>
      <c r="D336" s="96"/>
      <c r="E336" s="138"/>
      <c r="F336" s="138"/>
      <c r="G336" s="138"/>
      <c r="H336" s="96"/>
      <c r="I336" s="96"/>
      <c r="J336" s="96"/>
      <c r="K336" s="117"/>
    </row>
    <row r="337" spans="1:11">
      <c r="A337" s="114"/>
      <c r="B337" s="94"/>
      <c r="C337" s="94"/>
      <c r="D337" s="94"/>
      <c r="E337" s="94"/>
      <c r="F337" s="94"/>
      <c r="G337" s="94"/>
      <c r="H337" s="94"/>
      <c r="I337" s="94"/>
      <c r="J337" s="94"/>
      <c r="K337" s="117"/>
    </row>
    <row r="338" spans="1:11">
      <c r="A338" s="114"/>
      <c r="B338" s="94"/>
      <c r="C338" s="94"/>
      <c r="D338" s="94"/>
      <c r="E338" s="94"/>
      <c r="F338" s="94"/>
      <c r="G338" s="94"/>
      <c r="H338" s="94"/>
      <c r="I338" s="94"/>
      <c r="J338" s="94"/>
      <c r="K338" s="117"/>
    </row>
    <row r="339" spans="1:11">
      <c r="A339" s="114"/>
      <c r="B339" s="94"/>
      <c r="C339" s="94"/>
      <c r="D339" s="94"/>
      <c r="E339" s="94"/>
      <c r="F339" s="94"/>
      <c r="G339" s="94"/>
      <c r="H339" s="94"/>
      <c r="I339" s="94"/>
      <c r="J339" s="94"/>
      <c r="K339" s="117"/>
    </row>
    <row r="340" spans="1:11">
      <c r="A340" s="113"/>
      <c r="B340" s="94"/>
      <c r="C340" s="94"/>
      <c r="D340" s="94"/>
      <c r="E340" s="94"/>
      <c r="F340" s="94"/>
      <c r="G340" s="94"/>
      <c r="H340" s="94"/>
      <c r="I340" s="94"/>
      <c r="J340" s="94"/>
      <c r="K340" s="117"/>
    </row>
    <row r="341" spans="1:11">
      <c r="A341" t="s">
        <v>277</v>
      </c>
    </row>
    <row r="342" spans="1:11">
      <c r="A342" s="111" t="s">
        <v>360</v>
      </c>
      <c r="B342" s="94"/>
    </row>
    <row r="343" spans="1:11">
      <c r="A343" s="111" t="s">
        <v>361</v>
      </c>
      <c r="B343" s="94"/>
    </row>
    <row r="344" spans="1:11">
      <c r="A344" s="111" t="s">
        <v>362</v>
      </c>
      <c r="B344" s="94"/>
    </row>
    <row r="346" spans="1:11">
      <c r="A346" s="112" t="s">
        <v>363</v>
      </c>
      <c r="B346" s="116" t="s">
        <v>29</v>
      </c>
      <c r="C346" s="116" t="s">
        <v>5</v>
      </c>
      <c r="D346" s="116" t="s">
        <v>364</v>
      </c>
    </row>
    <row r="347" spans="1:11">
      <c r="A347" s="114"/>
      <c r="B347" s="94"/>
      <c r="C347" s="94"/>
      <c r="D347" s="94"/>
    </row>
    <row r="348" spans="1:11">
      <c r="A348" s="114"/>
      <c r="B348" s="94"/>
      <c r="C348" s="94"/>
      <c r="D348" s="94"/>
    </row>
    <row r="349" spans="1:11">
      <c r="A349" s="114"/>
      <c r="B349" s="94"/>
      <c r="C349" s="94"/>
      <c r="D349" s="94"/>
    </row>
    <row r="350" spans="1:11">
      <c r="A350" s="114"/>
      <c r="B350" s="94"/>
      <c r="C350" s="94"/>
      <c r="D350" s="94"/>
    </row>
    <row r="351" spans="1:11">
      <c r="A351" s="114"/>
      <c r="B351" s="94"/>
      <c r="C351" s="94"/>
      <c r="D351" s="94"/>
    </row>
    <row r="352" spans="1:11">
      <c r="A352" s="114"/>
      <c r="B352" s="94"/>
      <c r="C352" s="94"/>
      <c r="D352" s="94"/>
    </row>
    <row r="353" spans="1:15">
      <c r="A353" s="114"/>
      <c r="B353" s="94"/>
      <c r="C353" s="94"/>
      <c r="D353" s="94"/>
    </row>
    <row r="354" spans="1:15">
      <c r="A354" s="114"/>
      <c r="B354" s="94"/>
      <c r="C354" s="94"/>
      <c r="D354" s="94"/>
    </row>
    <row r="355" spans="1:15">
      <c r="A355" s="114"/>
      <c r="B355" s="94"/>
      <c r="C355" s="94"/>
      <c r="D355" s="94"/>
    </row>
    <row r="356" spans="1:15">
      <c r="A356" s="114"/>
      <c r="B356" s="94"/>
      <c r="C356" s="94"/>
      <c r="D356" s="94"/>
    </row>
    <row r="357" spans="1:15">
      <c r="A357" s="114"/>
      <c r="B357" s="117"/>
      <c r="C357" s="117"/>
      <c r="D357" s="117"/>
    </row>
    <row r="358" spans="1:15">
      <c r="A358" s="113"/>
      <c r="B358" s="117"/>
      <c r="C358" s="117"/>
      <c r="D358" s="117"/>
    </row>
    <row r="359" spans="1:15">
      <c r="A359" s="111" t="s">
        <v>365</v>
      </c>
      <c r="B359" s="94"/>
    </row>
    <row r="360" spans="1:15">
      <c r="A360" s="111" t="s">
        <v>366</v>
      </c>
      <c r="B360" s="94"/>
    </row>
    <row r="361" spans="1:15">
      <c r="A361" s="112"/>
      <c r="B361" s="131" t="s">
        <v>524</v>
      </c>
      <c r="C361" s="140"/>
      <c r="D361" s="140"/>
      <c r="E361" s="140"/>
      <c r="F361" s="132"/>
      <c r="G361" s="131" t="s">
        <v>525</v>
      </c>
      <c r="H361" s="140"/>
      <c r="I361" s="140"/>
      <c r="J361" s="140"/>
      <c r="K361" s="132"/>
      <c r="L361" s="131" t="s">
        <v>526</v>
      </c>
      <c r="M361" s="140"/>
      <c r="N361" s="140"/>
      <c r="O361" s="132"/>
    </row>
    <row r="362" spans="1:15">
      <c r="A362" s="114" t="s">
        <v>367</v>
      </c>
      <c r="B362" s="116" t="s">
        <v>368</v>
      </c>
      <c r="C362" s="116" t="s">
        <v>369</v>
      </c>
      <c r="D362" s="116" t="s">
        <v>370</v>
      </c>
      <c r="E362" s="116" t="s">
        <v>371</v>
      </c>
      <c r="F362" s="116" t="s">
        <v>527</v>
      </c>
      <c r="G362" s="116" t="s">
        <v>368</v>
      </c>
      <c r="H362" s="116" t="s">
        <v>369</v>
      </c>
      <c r="I362" s="116" t="s">
        <v>370</v>
      </c>
      <c r="J362" s="116" t="s">
        <v>371</v>
      </c>
      <c r="K362" s="116" t="s">
        <v>527</v>
      </c>
      <c r="L362" s="116" t="s">
        <v>528</v>
      </c>
      <c r="M362" s="116" t="s">
        <v>529</v>
      </c>
      <c r="N362" s="116" t="s">
        <v>530</v>
      </c>
      <c r="O362" s="116" t="s">
        <v>531</v>
      </c>
    </row>
    <row r="363" spans="1:15">
      <c r="A363" s="113"/>
      <c r="B363" s="96"/>
      <c r="C363" s="96"/>
      <c r="D363" s="96"/>
      <c r="E363" s="96"/>
      <c r="F363" s="96"/>
      <c r="G363" s="96"/>
      <c r="H363" s="96"/>
      <c r="I363" s="96"/>
      <c r="J363" s="96"/>
      <c r="K363" s="96"/>
      <c r="L363" s="96"/>
      <c r="M363" s="96"/>
      <c r="N363" s="96"/>
      <c r="O363" s="96"/>
    </row>
    <row r="364" spans="1:15">
      <c r="A364" s="112" t="s">
        <v>372</v>
      </c>
      <c r="B364" s="116" t="s">
        <v>70</v>
      </c>
      <c r="C364" s="116" t="s">
        <v>206</v>
      </c>
    </row>
    <row r="365" spans="1:15">
      <c r="A365" s="113"/>
      <c r="B365" s="94"/>
      <c r="C365" s="94"/>
    </row>
    <row r="366" spans="1:15">
      <c r="A366" s="111" t="s">
        <v>373</v>
      </c>
      <c r="B366" s="94"/>
    </row>
    <row r="367" spans="1:15">
      <c r="A367" s="111" t="s">
        <v>374</v>
      </c>
      <c r="B367" s="94"/>
    </row>
    <row r="368" spans="1:15">
      <c r="A368" s="115"/>
    </row>
    <row r="369" spans="1:5">
      <c r="A369" s="112" t="s">
        <v>375</v>
      </c>
      <c r="B369" s="116" t="s">
        <v>376</v>
      </c>
      <c r="C369" s="116" t="s">
        <v>377</v>
      </c>
      <c r="D369" s="116" t="s">
        <v>378</v>
      </c>
      <c r="E369" s="72"/>
    </row>
    <row r="370" spans="1:5">
      <c r="A370" s="113"/>
      <c r="B370" s="94"/>
      <c r="C370" s="94"/>
      <c r="D370" s="94"/>
    </row>
    <row r="371" spans="1:5">
      <c r="A371" s="111" t="s">
        <v>379</v>
      </c>
      <c r="B371" s="94"/>
    </row>
    <row r="372" spans="1:5">
      <c r="A372" s="111" t="s">
        <v>380</v>
      </c>
      <c r="B372" s="95"/>
    </row>
    <row r="373" spans="1:5">
      <c r="A373" s="112" t="s">
        <v>208</v>
      </c>
      <c r="B373" s="116" t="s">
        <v>381</v>
      </c>
      <c r="C373" s="116" t="s">
        <v>382</v>
      </c>
      <c r="D373" s="116" t="s">
        <v>383</v>
      </c>
    </row>
    <row r="374" spans="1:5">
      <c r="A374" s="113"/>
      <c r="B374" s="94"/>
      <c r="C374" s="94"/>
      <c r="D374" s="94"/>
    </row>
    <row r="375" spans="1:5">
      <c r="A375" s="111" t="s">
        <v>384</v>
      </c>
    </row>
    <row r="376" spans="1:5">
      <c r="A376" s="111" t="s">
        <v>385</v>
      </c>
      <c r="B376" s="128"/>
      <c r="C376" s="96"/>
      <c r="D376" s="116" t="s">
        <v>500</v>
      </c>
    </row>
    <row r="377" spans="1:5">
      <c r="A377" s="111" t="s">
        <v>386</v>
      </c>
      <c r="B377" s="129"/>
    </row>
    <row r="378" spans="1:5">
      <c r="A378" s="111" t="s">
        <v>387</v>
      </c>
      <c r="B378" s="129"/>
      <c r="C378" s="94"/>
      <c r="D378" s="116" t="s">
        <v>532</v>
      </c>
    </row>
    <row r="379" spans="1:5">
      <c r="A379" s="111" t="s">
        <v>388</v>
      </c>
      <c r="B379" s="101"/>
    </row>
    <row r="380" spans="1:5">
      <c r="A380" s="111" t="s">
        <v>389</v>
      </c>
      <c r="B380" s="94"/>
    </row>
    <row r="381" spans="1:5">
      <c r="A381" s="111" t="s">
        <v>390</v>
      </c>
      <c r="B381" s="94"/>
    </row>
    <row r="382" spans="1:5">
      <c r="A382" s="111" t="s">
        <v>391</v>
      </c>
      <c r="B382" s="101"/>
    </row>
    <row r="383" spans="1:5">
      <c r="A383" s="111" t="s">
        <v>392</v>
      </c>
      <c r="B383" s="94"/>
    </row>
    <row r="384" spans="1:5">
      <c r="A384" s="111" t="s">
        <v>393</v>
      </c>
      <c r="B384" s="94"/>
    </row>
    <row r="385" spans="1:8">
      <c r="A385" s="111" t="s">
        <v>394</v>
      </c>
      <c r="B385" s="101"/>
    </row>
    <row r="386" spans="1:8">
      <c r="A386" s="111" t="s">
        <v>533</v>
      </c>
      <c r="B386" s="94"/>
    </row>
    <row r="387" spans="1:8">
      <c r="A387" s="111" t="s">
        <v>534</v>
      </c>
      <c r="B387" s="94"/>
    </row>
    <row r="388" spans="1:8">
      <c r="A388" s="111" t="s">
        <v>535</v>
      </c>
      <c r="B388" s="94"/>
    </row>
    <row r="389" spans="1:8">
      <c r="A389" s="111" t="s">
        <v>536</v>
      </c>
      <c r="B389" s="94"/>
    </row>
    <row r="400" spans="1:8">
      <c r="A400" s="111" t="s">
        <v>395</v>
      </c>
      <c r="B400" s="116" t="s">
        <v>204</v>
      </c>
      <c r="C400" s="116" t="s">
        <v>205</v>
      </c>
      <c r="D400" s="116" t="s">
        <v>396</v>
      </c>
      <c r="E400" s="116" t="s">
        <v>397</v>
      </c>
      <c r="F400" s="116" t="s">
        <v>398</v>
      </c>
      <c r="G400" s="116" t="s">
        <v>399</v>
      </c>
      <c r="H400" s="116" t="s">
        <v>400</v>
      </c>
    </row>
    <row r="401" spans="1:8">
      <c r="A401" s="125" t="s">
        <v>183</v>
      </c>
      <c r="B401" s="94"/>
      <c r="C401" s="94"/>
      <c r="D401" s="94"/>
      <c r="E401" s="94"/>
      <c r="F401" s="94"/>
      <c r="G401" s="94"/>
      <c r="H401" s="106"/>
    </row>
    <row r="402" spans="1:8">
      <c r="A402" s="125" t="s">
        <v>184</v>
      </c>
      <c r="B402" s="94"/>
      <c r="C402" s="94"/>
      <c r="D402" s="94"/>
      <c r="E402" s="94"/>
      <c r="F402" s="94"/>
      <c r="G402" s="94"/>
      <c r="H402" s="106"/>
    </row>
    <row r="403" spans="1:8">
      <c r="A403" s="111" t="s">
        <v>401</v>
      </c>
      <c r="B403" s="101"/>
      <c r="C403" s="101"/>
      <c r="D403" s="101"/>
      <c r="E403" s="101"/>
      <c r="F403" s="101"/>
      <c r="G403" s="94"/>
      <c r="H403" s="106"/>
    </row>
    <row r="404" spans="1:8">
      <c r="A404" s="111" t="s">
        <v>402</v>
      </c>
      <c r="B404" s="101"/>
      <c r="C404" s="101"/>
      <c r="D404" s="101"/>
      <c r="E404" s="101"/>
      <c r="F404" s="101"/>
      <c r="G404" s="94"/>
      <c r="H404" s="106"/>
    </row>
    <row r="405" spans="1:8">
      <c r="A405" s="111" t="s">
        <v>403</v>
      </c>
      <c r="B405" s="101"/>
      <c r="C405" s="101"/>
      <c r="D405" s="101"/>
      <c r="E405" s="101"/>
      <c r="F405" s="101"/>
      <c r="G405" s="94"/>
      <c r="H405" s="106"/>
    </row>
    <row r="406" spans="1:8">
      <c r="A406" s="111" t="s">
        <v>404</v>
      </c>
      <c r="B406" s="101"/>
      <c r="C406" s="101"/>
      <c r="D406" s="101"/>
      <c r="E406" s="101"/>
      <c r="F406" s="101"/>
      <c r="G406" s="94"/>
      <c r="H406" s="106"/>
    </row>
    <row r="407" spans="1:8">
      <c r="A407" s="111" t="s">
        <v>405</v>
      </c>
      <c r="B407" s="101"/>
      <c r="C407" s="101"/>
      <c r="D407" s="101"/>
      <c r="E407" s="101"/>
      <c r="F407" s="101"/>
      <c r="G407" s="94"/>
      <c r="H407" s="106"/>
    </row>
    <row r="408" spans="1:8">
      <c r="A408" s="115"/>
    </row>
    <row r="409" spans="1:8">
      <c r="A409" s="111" t="s">
        <v>406</v>
      </c>
      <c r="B409" s="116" t="s">
        <v>204</v>
      </c>
      <c r="C409" s="116" t="s">
        <v>205</v>
      </c>
      <c r="D409" s="116" t="s">
        <v>246</v>
      </c>
      <c r="E409" s="116" t="s">
        <v>407</v>
      </c>
      <c r="F409" s="116" t="s">
        <v>398</v>
      </c>
      <c r="G409" s="116" t="s">
        <v>408</v>
      </c>
      <c r="H409" s="94"/>
    </row>
    <row r="410" spans="1:8">
      <c r="A410" s="111"/>
      <c r="B410" s="94"/>
      <c r="C410" s="94"/>
      <c r="D410" s="94"/>
      <c r="E410" s="94"/>
      <c r="F410" s="94"/>
      <c r="G410" s="94"/>
      <c r="H410" s="94"/>
    </row>
    <row r="411" spans="1:8">
      <c r="A411" s="111" t="s">
        <v>409</v>
      </c>
      <c r="B411" s="116" t="s">
        <v>410</v>
      </c>
      <c r="C411" s="116" t="s">
        <v>411</v>
      </c>
      <c r="D411" s="116" t="s">
        <v>204</v>
      </c>
      <c r="E411" s="116" t="s">
        <v>205</v>
      </c>
      <c r="F411" s="116" t="s">
        <v>412</v>
      </c>
      <c r="G411" s="116" t="s">
        <v>413</v>
      </c>
      <c r="H411" s="116" t="s">
        <v>414</v>
      </c>
    </row>
    <row r="412" spans="1:8">
      <c r="A412" s="111"/>
      <c r="B412" s="94"/>
      <c r="C412" s="106"/>
      <c r="D412" s="94"/>
      <c r="E412" s="94"/>
      <c r="F412" s="94"/>
      <c r="G412" s="94"/>
      <c r="H412" s="94"/>
    </row>
    <row r="413" spans="1:8">
      <c r="C413" s="80"/>
    </row>
    <row r="414" spans="1:8">
      <c r="C414" s="80"/>
    </row>
    <row r="415" spans="1:8">
      <c r="C415" s="80"/>
    </row>
    <row r="416" spans="1:8">
      <c r="C416" s="80"/>
    </row>
    <row r="417" spans="1:10">
      <c r="C417" s="80"/>
    </row>
    <row r="418" spans="1:10">
      <c r="A418" s="111" t="s">
        <v>415</v>
      </c>
      <c r="B418" s="116" t="s">
        <v>204</v>
      </c>
      <c r="C418" s="116" t="s">
        <v>205</v>
      </c>
      <c r="D418" s="116" t="s">
        <v>246</v>
      </c>
      <c r="E418" s="116" t="s">
        <v>407</v>
      </c>
      <c r="F418" s="116" t="s">
        <v>398</v>
      </c>
      <c r="G418" s="116" t="s">
        <v>408</v>
      </c>
    </row>
    <row r="419" spans="1:10">
      <c r="A419" s="111"/>
      <c r="B419" s="94"/>
      <c r="C419" s="94"/>
      <c r="D419" s="94"/>
      <c r="E419" s="94"/>
      <c r="F419" s="94"/>
      <c r="G419" s="94"/>
    </row>
    <row r="420" spans="1:10">
      <c r="A420" s="111" t="s">
        <v>416</v>
      </c>
      <c r="B420" s="116" t="s">
        <v>410</v>
      </c>
      <c r="C420" s="116" t="s">
        <v>411</v>
      </c>
      <c r="D420" s="116" t="s">
        <v>204</v>
      </c>
      <c r="E420" s="116" t="s">
        <v>205</v>
      </c>
      <c r="F420" s="116" t="s">
        <v>412</v>
      </c>
      <c r="G420" s="116" t="s">
        <v>413</v>
      </c>
      <c r="H420" s="116" t="s">
        <v>417</v>
      </c>
      <c r="I420" s="116" t="s">
        <v>418</v>
      </c>
      <c r="J420" s="72"/>
    </row>
    <row r="421" spans="1:10">
      <c r="A421" s="111"/>
      <c r="B421" s="94"/>
      <c r="C421" s="106"/>
      <c r="D421" s="94"/>
      <c r="E421" s="94"/>
      <c r="F421" s="94"/>
      <c r="G421" s="94"/>
      <c r="H421" s="94"/>
      <c r="I421" s="94"/>
    </row>
    <row r="422" spans="1:10">
      <c r="C422" s="80"/>
    </row>
    <row r="423" spans="1:10">
      <c r="C423" s="80"/>
    </row>
    <row r="424" spans="1:10">
      <c r="C424" s="80"/>
    </row>
    <row r="425" spans="1:10">
      <c r="C425" s="80"/>
    </row>
    <row r="426" spans="1:10">
      <c r="A426" s="111" t="s">
        <v>419</v>
      </c>
      <c r="B426" s="116" t="s">
        <v>204</v>
      </c>
      <c r="C426" s="116" t="s">
        <v>205</v>
      </c>
      <c r="D426" s="116" t="s">
        <v>246</v>
      </c>
      <c r="E426" s="116" t="s">
        <v>407</v>
      </c>
      <c r="F426" s="116" t="s">
        <v>398</v>
      </c>
      <c r="G426" s="116" t="s">
        <v>408</v>
      </c>
    </row>
    <row r="427" spans="1:10">
      <c r="B427" s="95"/>
      <c r="C427" s="95"/>
      <c r="D427" s="95"/>
      <c r="E427" s="95"/>
      <c r="F427" s="95"/>
      <c r="G427" s="95"/>
    </row>
    <row r="428" spans="1:10">
      <c r="B428" s="116" t="s">
        <v>410</v>
      </c>
      <c r="C428" s="116" t="s">
        <v>411</v>
      </c>
      <c r="D428" s="116" t="s">
        <v>204</v>
      </c>
      <c r="E428" s="116" t="s">
        <v>205</v>
      </c>
      <c r="F428" s="116" t="s">
        <v>412</v>
      </c>
      <c r="G428" s="116" t="s">
        <v>413</v>
      </c>
      <c r="H428" s="116" t="s">
        <v>417</v>
      </c>
      <c r="I428" s="116" t="s">
        <v>418</v>
      </c>
      <c r="J428" s="72"/>
    </row>
    <row r="429" spans="1:10">
      <c r="A429" s="111"/>
      <c r="B429" s="94"/>
      <c r="C429" s="106"/>
      <c r="D429" s="94"/>
      <c r="E429" s="94"/>
      <c r="F429" s="94"/>
      <c r="G429" s="94"/>
      <c r="H429" s="94"/>
      <c r="I429" s="94"/>
    </row>
    <row r="430" spans="1:10">
      <c r="A430" s="112"/>
      <c r="C430" s="80"/>
    </row>
    <row r="431" spans="1:10">
      <c r="A431" s="111" t="s">
        <v>420</v>
      </c>
      <c r="C431" s="80"/>
    </row>
    <row r="432" spans="1:10">
      <c r="C432" s="80"/>
    </row>
    <row r="433" spans="1:10">
      <c r="C433" s="80"/>
    </row>
    <row r="434" spans="1:10">
      <c r="C434" s="80"/>
    </row>
    <row r="435" spans="1:10">
      <c r="A435" s="111" t="s">
        <v>421</v>
      </c>
      <c r="B435" s="116" t="s">
        <v>204</v>
      </c>
      <c r="C435" s="116" t="s">
        <v>205</v>
      </c>
      <c r="D435" s="116" t="s">
        <v>246</v>
      </c>
      <c r="E435" s="116" t="s">
        <v>206</v>
      </c>
      <c r="F435" s="116" t="s">
        <v>408</v>
      </c>
    </row>
    <row r="436" spans="1:10">
      <c r="A436" s="112"/>
      <c r="B436" s="95"/>
      <c r="C436" s="95"/>
      <c r="D436" s="95"/>
      <c r="E436" s="95"/>
      <c r="F436" s="95"/>
    </row>
    <row r="437" spans="1:10">
      <c r="A437" s="111" t="s">
        <v>422</v>
      </c>
      <c r="B437" s="116" t="s">
        <v>243</v>
      </c>
      <c r="C437" s="116" t="s">
        <v>423</v>
      </c>
      <c r="D437" s="116" t="s">
        <v>424</v>
      </c>
      <c r="E437" s="116" t="s">
        <v>425</v>
      </c>
      <c r="F437" s="116" t="s">
        <v>426</v>
      </c>
      <c r="G437" s="116" t="s">
        <v>427</v>
      </c>
      <c r="H437" s="116" t="s">
        <v>428</v>
      </c>
      <c r="I437" s="116" t="s">
        <v>516</v>
      </c>
    </row>
    <row r="438" spans="1:10">
      <c r="A438" s="111"/>
      <c r="B438" s="94"/>
      <c r="C438" s="94"/>
      <c r="D438" s="94"/>
      <c r="E438" s="94"/>
      <c r="F438" s="94"/>
      <c r="G438" s="94"/>
      <c r="H438" s="94"/>
      <c r="I438" s="94"/>
    </row>
    <row r="448" spans="1:10">
      <c r="A448" s="111" t="s">
        <v>429</v>
      </c>
      <c r="B448" s="116" t="s">
        <v>204</v>
      </c>
      <c r="C448" s="116" t="s">
        <v>205</v>
      </c>
      <c r="D448" s="116" t="s">
        <v>246</v>
      </c>
      <c r="E448" s="116" t="s">
        <v>397</v>
      </c>
      <c r="F448" s="116" t="s">
        <v>398</v>
      </c>
      <c r="G448" s="116" t="s">
        <v>399</v>
      </c>
      <c r="H448" s="116" t="s">
        <v>430</v>
      </c>
      <c r="I448" s="116" t="s">
        <v>109</v>
      </c>
      <c r="J448" s="116" t="s">
        <v>431</v>
      </c>
    </row>
    <row r="449" spans="1:10">
      <c r="A449" s="111"/>
      <c r="B449" s="94"/>
      <c r="C449" s="94"/>
      <c r="D449" s="94"/>
      <c r="E449" s="94"/>
      <c r="F449" s="94"/>
      <c r="G449" s="94"/>
      <c r="H449" s="94"/>
      <c r="I449" s="94"/>
      <c r="J449" s="94"/>
    </row>
    <row r="450" spans="1:10">
      <c r="A450" s="111" t="s">
        <v>432</v>
      </c>
      <c r="B450" s="116" t="s">
        <v>204</v>
      </c>
      <c r="C450" s="116" t="s">
        <v>397</v>
      </c>
      <c r="D450" s="116" t="s">
        <v>433</v>
      </c>
      <c r="E450" s="116" t="s">
        <v>398</v>
      </c>
      <c r="F450" s="116" t="s">
        <v>339</v>
      </c>
      <c r="G450" s="116" t="s">
        <v>434</v>
      </c>
      <c r="H450" s="116" t="s">
        <v>435</v>
      </c>
      <c r="I450" s="116" t="s">
        <v>436</v>
      </c>
      <c r="J450" s="116" t="s">
        <v>510</v>
      </c>
    </row>
    <row r="451" spans="1:10">
      <c r="A451" s="111"/>
      <c r="B451" s="94"/>
      <c r="C451" s="94"/>
      <c r="D451" s="94"/>
      <c r="E451" s="101"/>
      <c r="F451" s="94"/>
      <c r="G451" s="94"/>
      <c r="H451" s="94"/>
      <c r="I451" s="94"/>
      <c r="J451" s="96"/>
    </row>
    <row r="452" spans="1:10">
      <c r="A452" s="115"/>
      <c r="B452" t="s">
        <v>437</v>
      </c>
    </row>
    <row r="453" spans="1:10">
      <c r="A453" s="111" t="s">
        <v>185</v>
      </c>
      <c r="B453" s="94"/>
      <c r="C453" s="136"/>
      <c r="D453" t="s">
        <v>532</v>
      </c>
    </row>
    <row r="454" spans="1:10">
      <c r="A454" s="111" t="s">
        <v>438</v>
      </c>
      <c r="B454" s="94"/>
      <c r="C454" s="136"/>
    </row>
    <row r="455" spans="1:10">
      <c r="A455" s="111" t="s">
        <v>186</v>
      </c>
      <c r="B455" s="94"/>
      <c r="C455" s="136"/>
    </row>
    <row r="456" spans="1:10">
      <c r="A456" s="111" t="s">
        <v>187</v>
      </c>
      <c r="B456" s="94"/>
      <c r="C456" s="136"/>
    </row>
    <row r="457" spans="1:10">
      <c r="A457" s="111" t="s">
        <v>439</v>
      </c>
      <c r="B457" s="94"/>
    </row>
    <row r="458" spans="1:10">
      <c r="A458" s="111" t="s">
        <v>188</v>
      </c>
      <c r="B458" s="94"/>
    </row>
    <row r="459" spans="1:10">
      <c r="A459" s="111" t="s">
        <v>440</v>
      </c>
      <c r="B459" s="94"/>
    </row>
    <row r="460" spans="1:10">
      <c r="A460" s="111" t="s">
        <v>441</v>
      </c>
      <c r="B460" s="94"/>
    </row>
    <row r="461" spans="1:10">
      <c r="A461" s="111" t="s">
        <v>537</v>
      </c>
      <c r="B461" s="95"/>
      <c r="C461" s="137"/>
    </row>
    <row r="462" spans="1:10">
      <c r="A462" s="112" t="s">
        <v>442</v>
      </c>
      <c r="B462" s="116" t="s">
        <v>443</v>
      </c>
      <c r="C462" s="116" t="s">
        <v>37</v>
      </c>
      <c r="D462" s="116" t="s">
        <v>444</v>
      </c>
      <c r="E462" s="116" t="s">
        <v>89</v>
      </c>
    </row>
    <row r="463" spans="1:10">
      <c r="A463" s="113"/>
      <c r="B463" s="101"/>
      <c r="C463" s="94"/>
      <c r="D463" s="94"/>
      <c r="E463" s="94"/>
    </row>
    <row r="464" spans="1:10">
      <c r="A464" s="115"/>
    </row>
    <row r="465" spans="1:12">
      <c r="A465" s="112" t="s">
        <v>511</v>
      </c>
      <c r="B465" s="116" t="s">
        <v>410</v>
      </c>
      <c r="C465" s="116" t="s">
        <v>411</v>
      </c>
      <c r="D465" s="116" t="s">
        <v>204</v>
      </c>
      <c r="E465" s="116" t="s">
        <v>205</v>
      </c>
      <c r="F465" s="116" t="s">
        <v>445</v>
      </c>
      <c r="G465" s="116" t="s">
        <v>446</v>
      </c>
      <c r="H465" s="116" t="s">
        <v>447</v>
      </c>
      <c r="I465" s="116" t="s">
        <v>512</v>
      </c>
      <c r="J465" s="116" t="s">
        <v>448</v>
      </c>
      <c r="K465" s="116" t="s">
        <v>449</v>
      </c>
      <c r="L465" s="116" t="s">
        <v>450</v>
      </c>
    </row>
    <row r="466" spans="1:12">
      <c r="A466" s="114" t="s">
        <v>451</v>
      </c>
      <c r="B466" s="94"/>
      <c r="C466" s="106"/>
      <c r="D466" s="94"/>
      <c r="E466" s="94"/>
      <c r="F466" s="94"/>
      <c r="G466" s="94"/>
      <c r="H466" s="94"/>
      <c r="I466" s="94"/>
      <c r="J466" s="94"/>
      <c r="K466" s="94"/>
      <c r="L466" s="94"/>
    </row>
    <row r="467" spans="1:12">
      <c r="A467" s="114"/>
      <c r="B467" s="94"/>
      <c r="C467" s="106"/>
      <c r="D467" s="94"/>
      <c r="E467" s="94"/>
      <c r="F467" s="94"/>
      <c r="G467" s="94"/>
      <c r="H467" s="94"/>
      <c r="I467" s="94"/>
      <c r="J467" s="94"/>
      <c r="K467" s="94"/>
      <c r="L467" s="94"/>
    </row>
    <row r="468" spans="1:12">
      <c r="A468" s="114"/>
      <c r="B468" s="94"/>
      <c r="C468" s="106"/>
      <c r="D468" s="94"/>
      <c r="E468" s="94"/>
      <c r="F468" s="94"/>
      <c r="G468" s="94"/>
      <c r="H468" s="94"/>
      <c r="I468" s="94"/>
      <c r="J468" s="94"/>
      <c r="K468" s="94"/>
      <c r="L468" s="94"/>
    </row>
    <row r="469" spans="1:12">
      <c r="A469" s="114"/>
      <c r="B469" s="94"/>
      <c r="C469" s="106"/>
      <c r="D469" s="94"/>
      <c r="E469" s="94"/>
      <c r="F469" s="94"/>
      <c r="G469" s="94"/>
      <c r="H469" s="94"/>
      <c r="I469" s="94"/>
      <c r="J469" s="94"/>
      <c r="K469" s="94"/>
      <c r="L469" s="94"/>
    </row>
    <row r="470" spans="1:12">
      <c r="A470" s="114"/>
      <c r="B470" s="94"/>
      <c r="C470" s="106"/>
      <c r="D470" s="94"/>
      <c r="E470" s="94"/>
      <c r="F470" s="94"/>
      <c r="G470" s="94"/>
      <c r="H470" s="94"/>
      <c r="I470" s="94"/>
      <c r="J470" s="94"/>
      <c r="K470" s="94"/>
      <c r="L470" s="94"/>
    </row>
    <row r="471" spans="1:12">
      <c r="A471" s="114"/>
      <c r="B471" s="94"/>
      <c r="C471" s="106"/>
      <c r="D471" s="94"/>
      <c r="E471" s="94"/>
      <c r="F471" s="94"/>
      <c r="G471" s="94"/>
      <c r="H471" s="94"/>
      <c r="I471" s="94"/>
      <c r="J471" s="94"/>
      <c r="K471" s="94"/>
      <c r="L471" s="94"/>
    </row>
    <row r="472" spans="1:12">
      <c r="A472" s="114"/>
      <c r="B472" s="94"/>
      <c r="C472" s="106"/>
      <c r="D472" s="94"/>
      <c r="E472" s="94"/>
      <c r="F472" s="94"/>
      <c r="G472" s="94"/>
      <c r="H472" s="94"/>
      <c r="I472" s="94"/>
      <c r="J472" s="94"/>
      <c r="K472" s="94"/>
      <c r="L472" s="94"/>
    </row>
    <row r="473" spans="1:12">
      <c r="A473" s="114"/>
      <c r="B473" s="94"/>
      <c r="C473" s="106"/>
      <c r="D473" s="94"/>
      <c r="E473" s="94"/>
      <c r="F473" s="94"/>
      <c r="G473" s="94"/>
      <c r="H473" s="94"/>
      <c r="I473" s="94"/>
      <c r="J473" s="94"/>
      <c r="K473" s="94"/>
      <c r="L473" s="94"/>
    </row>
    <row r="474" spans="1:12">
      <c r="A474" s="114"/>
      <c r="B474" s="94"/>
      <c r="C474" s="106"/>
      <c r="D474" s="94"/>
      <c r="E474" s="94"/>
      <c r="F474" s="94"/>
      <c r="G474" s="94"/>
      <c r="H474" s="94"/>
      <c r="I474" s="94"/>
      <c r="J474" s="94"/>
      <c r="K474" s="94"/>
      <c r="L474" s="94"/>
    </row>
    <row r="475" spans="1:12">
      <c r="A475" s="114"/>
      <c r="B475" s="94"/>
      <c r="C475" s="106"/>
      <c r="D475" s="94"/>
      <c r="E475" s="94"/>
      <c r="F475" s="94"/>
      <c r="G475" s="94"/>
      <c r="H475" s="94"/>
      <c r="I475" s="94"/>
      <c r="J475" s="94"/>
      <c r="K475" s="94"/>
      <c r="L475" s="94"/>
    </row>
    <row r="476" spans="1:12">
      <c r="A476" s="114"/>
      <c r="B476" s="94"/>
      <c r="C476" s="106"/>
      <c r="D476" s="94"/>
      <c r="E476" s="94"/>
      <c r="F476" s="94"/>
      <c r="G476" s="94"/>
      <c r="H476" s="94"/>
      <c r="I476" s="94"/>
      <c r="J476" s="94"/>
      <c r="K476" s="94"/>
      <c r="L476" s="94"/>
    </row>
    <row r="477" spans="1:12">
      <c r="A477" s="114"/>
      <c r="B477" s="94"/>
      <c r="C477" s="106"/>
      <c r="D477" s="94"/>
      <c r="E477" s="94"/>
      <c r="F477" s="94"/>
      <c r="G477" s="94"/>
      <c r="H477" s="94"/>
      <c r="I477" s="94"/>
      <c r="J477" s="94"/>
      <c r="K477" s="94"/>
      <c r="L477" s="94"/>
    </row>
    <row r="478" spans="1:12">
      <c r="A478" s="114"/>
      <c r="B478" s="94"/>
      <c r="C478" s="106"/>
      <c r="D478" s="94"/>
      <c r="E478" s="94"/>
      <c r="F478" s="94"/>
      <c r="G478" s="94"/>
      <c r="H478" s="94"/>
      <c r="I478" s="94"/>
      <c r="J478" s="94"/>
      <c r="K478" s="94"/>
      <c r="L478" s="94"/>
    </row>
    <row r="479" spans="1:12">
      <c r="A479" s="114"/>
      <c r="B479" s="94"/>
      <c r="C479" s="106"/>
      <c r="D479" s="94"/>
      <c r="E479" s="94"/>
      <c r="F479" s="94"/>
      <c r="G479" s="94"/>
      <c r="H479" s="94"/>
      <c r="I479" s="94"/>
      <c r="J479" s="94"/>
      <c r="K479" s="94"/>
      <c r="L479" s="94"/>
    </row>
    <row r="480" spans="1:12">
      <c r="A480" s="114"/>
      <c r="B480" s="94"/>
      <c r="C480" s="106"/>
      <c r="D480" s="94"/>
      <c r="E480" s="94"/>
      <c r="F480" s="94"/>
      <c r="G480" s="94"/>
      <c r="H480" s="94"/>
      <c r="I480" s="94"/>
      <c r="J480" s="94"/>
      <c r="K480" s="94"/>
      <c r="L480" s="94"/>
    </row>
    <row r="481" spans="1:12">
      <c r="A481" s="114"/>
      <c r="B481" s="94"/>
      <c r="C481" s="106"/>
      <c r="D481" s="94"/>
      <c r="E481" s="94"/>
      <c r="F481" s="94"/>
      <c r="G481" s="94"/>
      <c r="H481" s="94"/>
      <c r="I481" s="94"/>
      <c r="J481" s="94"/>
      <c r="K481" s="94"/>
      <c r="L481" s="94"/>
    </row>
    <row r="482" spans="1:12">
      <c r="A482" s="114"/>
      <c r="B482" s="94"/>
      <c r="C482" s="106"/>
      <c r="D482" s="94"/>
      <c r="E482" s="94"/>
      <c r="F482" s="94"/>
      <c r="G482" s="94"/>
      <c r="H482" s="94"/>
      <c r="I482" s="94"/>
      <c r="J482" s="94"/>
      <c r="K482" s="94"/>
      <c r="L482" s="94"/>
    </row>
    <row r="483" spans="1:12">
      <c r="A483" s="114"/>
      <c r="B483" s="94"/>
      <c r="C483" s="106"/>
      <c r="D483" s="94"/>
      <c r="E483" s="94"/>
      <c r="F483" s="94"/>
      <c r="G483" s="94"/>
      <c r="H483" s="94"/>
      <c r="I483" s="94"/>
      <c r="J483" s="94"/>
      <c r="K483" s="94"/>
      <c r="L483" s="94"/>
    </row>
    <row r="484" spans="1:12">
      <c r="A484" s="114"/>
      <c r="B484" s="94"/>
      <c r="C484" s="106"/>
      <c r="D484" s="94"/>
      <c r="E484" s="94"/>
      <c r="F484" s="94"/>
      <c r="G484" s="94"/>
      <c r="H484" s="94"/>
      <c r="I484" s="94"/>
      <c r="J484" s="94"/>
      <c r="K484" s="94"/>
      <c r="L484" s="94"/>
    </row>
    <row r="485" spans="1:12">
      <c r="A485" s="113" t="s">
        <v>452</v>
      </c>
      <c r="B485" s="94"/>
      <c r="C485" s="106"/>
      <c r="D485" s="94"/>
      <c r="E485" s="94"/>
      <c r="F485" s="94"/>
      <c r="G485" s="94"/>
      <c r="H485" s="94"/>
      <c r="I485" s="94"/>
      <c r="J485" s="94"/>
      <c r="K485" s="94"/>
      <c r="L485" s="94"/>
    </row>
    <row r="507" spans="1:39">
      <c r="A507" s="72" t="s">
        <v>538</v>
      </c>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c r="AA507" s="72"/>
      <c r="AB507" s="72"/>
      <c r="AC507" s="72"/>
      <c r="AD507" s="72"/>
      <c r="AE507" s="72"/>
      <c r="AF507" s="72"/>
      <c r="AG507" s="72"/>
      <c r="AH507" s="72"/>
      <c r="AI507" s="72"/>
      <c r="AJ507" s="72"/>
      <c r="AK507" s="72"/>
      <c r="AL507" s="72"/>
      <c r="AM507" s="72"/>
    </row>
    <row r="508" spans="1:39">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93"/>
      <c r="AA508" s="93"/>
      <c r="AB508" s="93"/>
      <c r="AC508" s="93"/>
      <c r="AD508" s="93"/>
      <c r="AE508" s="93"/>
      <c r="AF508" s="93"/>
      <c r="AG508" s="93"/>
      <c r="AH508" s="93"/>
      <c r="AI508" s="93"/>
      <c r="AJ508" s="93"/>
      <c r="AK508" s="93"/>
      <c r="AL508" s="93"/>
      <c r="AM508" s="93"/>
    </row>
    <row r="509" spans="1:39">
      <c r="A509" s="112" t="s">
        <v>539</v>
      </c>
      <c r="B509" s="116" t="s">
        <v>541</v>
      </c>
      <c r="C509" s="116" t="s">
        <v>542</v>
      </c>
      <c r="D509" s="116" t="s">
        <v>543</v>
      </c>
      <c r="E509" s="116" t="s">
        <v>544</v>
      </c>
      <c r="F509" s="116" t="s">
        <v>545</v>
      </c>
      <c r="G509" s="116" t="s">
        <v>546</v>
      </c>
      <c r="H509" s="116" t="s">
        <v>547</v>
      </c>
      <c r="I509" s="116" t="s">
        <v>548</v>
      </c>
      <c r="J509" s="116" t="s">
        <v>549</v>
      </c>
      <c r="K509" s="116" t="s">
        <v>550</v>
      </c>
      <c r="L509" s="116" t="s">
        <v>551</v>
      </c>
      <c r="M509" s="116" t="s">
        <v>552</v>
      </c>
      <c r="N509" s="116" t="s">
        <v>553</v>
      </c>
      <c r="O509" s="116" t="s">
        <v>554</v>
      </c>
      <c r="P509" s="116" t="s">
        <v>555</v>
      </c>
      <c r="Q509" s="72"/>
      <c r="R509" s="72"/>
      <c r="S509" s="72"/>
      <c r="T509" s="72"/>
      <c r="U509" s="72"/>
      <c r="V509" s="72"/>
      <c r="W509" s="72"/>
      <c r="X509" s="72"/>
      <c r="Y509" s="72"/>
      <c r="Z509" s="93"/>
      <c r="AA509" s="93"/>
      <c r="AB509" s="93"/>
      <c r="AC509" s="93"/>
      <c r="AD509" s="93"/>
      <c r="AE509" s="93"/>
      <c r="AF509" s="93"/>
      <c r="AG509" s="93"/>
      <c r="AH509" s="93"/>
      <c r="AI509" s="93"/>
      <c r="AJ509" s="93"/>
      <c r="AK509" s="93"/>
      <c r="AL509" s="93"/>
      <c r="AM509" s="93"/>
    </row>
    <row r="510" spans="1:39">
      <c r="A510" s="114" t="s">
        <v>540</v>
      </c>
      <c r="B510" s="96"/>
      <c r="C510" s="96"/>
      <c r="D510" s="96"/>
      <c r="E510" s="96"/>
      <c r="F510" s="96"/>
      <c r="G510" s="96"/>
      <c r="H510" s="138"/>
      <c r="I510" s="138"/>
      <c r="J510" s="138"/>
      <c r="K510" s="138"/>
      <c r="L510" s="138"/>
      <c r="M510" s="138"/>
      <c r="N510" s="138"/>
      <c r="O510" s="138"/>
      <c r="P510" s="138"/>
      <c r="Q510" s="72"/>
      <c r="R510" s="72"/>
      <c r="S510" s="72"/>
      <c r="T510" s="72"/>
      <c r="U510" s="72"/>
      <c r="V510" s="72"/>
      <c r="W510" s="72"/>
      <c r="X510" s="72"/>
      <c r="Y510" s="72"/>
      <c r="Z510" s="93"/>
      <c r="AA510" s="93"/>
      <c r="AB510" s="93"/>
      <c r="AC510" s="93"/>
      <c r="AD510" s="93"/>
      <c r="AE510" s="93"/>
      <c r="AF510" s="93"/>
      <c r="AG510" s="93"/>
      <c r="AH510" s="93"/>
      <c r="AI510" s="93"/>
      <c r="AJ510" s="93"/>
      <c r="AK510" s="93"/>
      <c r="AL510" s="93"/>
      <c r="AM510" s="93"/>
    </row>
    <row r="511" spans="1:39">
      <c r="A511" s="114"/>
      <c r="B511" s="96"/>
      <c r="C511" s="96"/>
      <c r="D511" s="96"/>
      <c r="E511" s="96"/>
      <c r="F511" s="139"/>
      <c r="G511" s="139"/>
      <c r="H511" s="138"/>
      <c r="I511" s="138"/>
      <c r="J511" s="138"/>
      <c r="K511" s="138"/>
      <c r="L511" s="138"/>
      <c r="M511" s="138"/>
      <c r="N511" s="138"/>
      <c r="O511" s="138"/>
      <c r="P511" s="138"/>
      <c r="Q511" s="72"/>
      <c r="R511" s="72"/>
      <c r="S511" s="72"/>
      <c r="T511" s="72"/>
      <c r="U511" s="72"/>
      <c r="V511" s="72"/>
      <c r="W511" s="72"/>
      <c r="X511" s="72"/>
      <c r="Y511" s="72"/>
      <c r="Z511" s="93"/>
      <c r="AA511" s="93"/>
      <c r="AB511" s="93"/>
      <c r="AC511" s="93"/>
      <c r="AD511" s="93"/>
      <c r="AE511" s="93"/>
      <c r="AF511" s="93"/>
      <c r="AG511" s="93"/>
      <c r="AH511" s="93"/>
      <c r="AI511" s="93"/>
      <c r="AJ511" s="93"/>
      <c r="AK511" s="93"/>
      <c r="AL511" s="93"/>
      <c r="AM511" s="93"/>
    </row>
    <row r="512" spans="1:39">
      <c r="A512" s="114"/>
      <c r="B512" s="96"/>
      <c r="C512" s="96"/>
      <c r="D512" s="96"/>
      <c r="E512" s="96"/>
      <c r="F512" s="96"/>
      <c r="G512" s="96"/>
      <c r="H512" s="96"/>
      <c r="I512" s="96"/>
      <c r="J512" s="96"/>
      <c r="K512" s="96"/>
      <c r="L512" s="96"/>
      <c r="M512" s="96"/>
      <c r="N512" s="96"/>
      <c r="O512" s="96"/>
      <c r="P512" s="96"/>
      <c r="Q512" s="72"/>
      <c r="R512" s="72"/>
      <c r="S512" s="72"/>
      <c r="T512" s="72"/>
      <c r="U512" s="72"/>
      <c r="V512" s="72"/>
      <c r="W512" s="72"/>
      <c r="X512" s="72"/>
      <c r="Y512" s="72"/>
      <c r="Z512" s="93"/>
      <c r="AA512" s="93"/>
      <c r="AB512" s="93"/>
      <c r="AC512" s="93"/>
      <c r="AD512" s="93"/>
      <c r="AE512" s="93"/>
      <c r="AF512" s="93"/>
      <c r="AG512" s="93"/>
      <c r="AH512" s="93"/>
      <c r="AI512" s="93"/>
      <c r="AJ512" s="93"/>
      <c r="AK512" s="93"/>
      <c r="AL512" s="93"/>
      <c r="AM512" s="93"/>
    </row>
    <row r="513" spans="1:39">
      <c r="A513" s="114"/>
      <c r="B513" s="96"/>
      <c r="C513" s="96"/>
      <c r="D513" s="96"/>
      <c r="E513" s="96"/>
      <c r="F513" s="96"/>
      <c r="G513" s="96"/>
      <c r="H513" s="96"/>
      <c r="I513" s="96"/>
      <c r="J513" s="96"/>
      <c r="K513" s="96"/>
      <c r="L513" s="96"/>
      <c r="M513" s="96"/>
      <c r="N513" s="96"/>
      <c r="O513" s="96"/>
      <c r="P513" s="96"/>
      <c r="Q513" s="72"/>
      <c r="R513" s="72"/>
      <c r="S513" s="72"/>
      <c r="T513" s="72"/>
      <c r="U513" s="72"/>
      <c r="V513" s="72"/>
      <c r="W513" s="72"/>
      <c r="X513" s="72"/>
      <c r="Y513" s="72"/>
      <c r="Z513" s="93"/>
      <c r="AA513" s="93"/>
      <c r="AB513" s="93"/>
      <c r="AC513" s="93"/>
      <c r="AD513" s="93"/>
      <c r="AE513" s="93"/>
      <c r="AF513" s="93"/>
      <c r="AG513" s="93"/>
      <c r="AH513" s="93"/>
      <c r="AI513" s="93"/>
      <c r="AJ513" s="93"/>
      <c r="AK513" s="93"/>
      <c r="AL513" s="93"/>
      <c r="AM513" s="93"/>
    </row>
    <row r="514" spans="1:39">
      <c r="A514" s="114"/>
      <c r="B514" s="96"/>
      <c r="C514" s="96"/>
      <c r="D514" s="96"/>
      <c r="E514" s="96"/>
      <c r="F514" s="96"/>
      <c r="G514" s="96"/>
      <c r="H514" s="96"/>
      <c r="I514" s="96"/>
      <c r="J514" s="96"/>
      <c r="K514" s="96"/>
      <c r="L514" s="96"/>
      <c r="M514" s="96"/>
      <c r="N514" s="96"/>
      <c r="O514" s="96"/>
      <c r="P514" s="96"/>
      <c r="Q514" s="72"/>
      <c r="R514" s="72"/>
      <c r="S514" s="72"/>
      <c r="T514" s="72"/>
      <c r="U514" s="72"/>
      <c r="V514" s="72"/>
      <c r="W514" s="72"/>
      <c r="X514" s="72"/>
      <c r="Y514" s="72"/>
      <c r="Z514" s="93"/>
      <c r="AA514" s="93"/>
      <c r="AB514" s="93"/>
      <c r="AC514" s="93"/>
      <c r="AD514" s="93"/>
      <c r="AE514" s="93"/>
      <c r="AF514" s="93"/>
      <c r="AG514" s="93"/>
      <c r="AH514" s="93"/>
      <c r="AI514" s="93"/>
      <c r="AJ514" s="93"/>
      <c r="AK514" s="93"/>
      <c r="AL514" s="93"/>
      <c r="AM514" s="93"/>
    </row>
    <row r="515" spans="1:39">
      <c r="A515" s="114"/>
      <c r="B515" s="96"/>
      <c r="C515" s="96"/>
      <c r="D515" s="96"/>
      <c r="E515" s="96"/>
      <c r="F515" s="96"/>
      <c r="G515" s="96"/>
      <c r="H515" s="96"/>
      <c r="I515" s="96"/>
      <c r="J515" s="96"/>
      <c r="K515" s="96"/>
      <c r="L515" s="96"/>
      <c r="M515" s="96"/>
      <c r="N515" s="96"/>
      <c r="O515" s="96"/>
      <c r="P515" s="96"/>
      <c r="Q515" s="72"/>
      <c r="R515" s="72"/>
      <c r="S515" s="72"/>
      <c r="T515" s="72"/>
      <c r="U515" s="72"/>
      <c r="V515" s="72"/>
      <c r="W515" s="72"/>
      <c r="X515" s="72"/>
      <c r="Y515" s="72"/>
      <c r="Z515" s="93"/>
      <c r="AA515" s="93"/>
      <c r="AB515" s="93"/>
      <c r="AC515" s="93"/>
      <c r="AD515" s="93"/>
      <c r="AE515" s="93"/>
      <c r="AF515" s="93"/>
      <c r="AG515" s="93"/>
      <c r="AH515" s="93"/>
      <c r="AI515" s="93"/>
      <c r="AJ515" s="93"/>
      <c r="AK515" s="93"/>
      <c r="AL515" s="93"/>
      <c r="AM515" s="93"/>
    </row>
    <row r="516" spans="1:39">
      <c r="A516" s="114"/>
      <c r="B516" s="96"/>
      <c r="C516" s="96"/>
      <c r="D516" s="96"/>
      <c r="E516" s="96"/>
      <c r="F516" s="96"/>
      <c r="G516" s="96"/>
      <c r="H516" s="96"/>
      <c r="I516" s="96"/>
      <c r="J516" s="96"/>
      <c r="K516" s="96"/>
      <c r="L516" s="96"/>
      <c r="M516" s="96"/>
      <c r="N516" s="96"/>
      <c r="O516" s="96"/>
      <c r="P516" s="96"/>
      <c r="Q516" s="72"/>
      <c r="R516" s="72"/>
      <c r="S516" s="72"/>
      <c r="T516" s="72"/>
      <c r="U516" s="72"/>
      <c r="V516" s="72"/>
      <c r="W516" s="72"/>
      <c r="X516" s="72"/>
      <c r="Y516" s="72"/>
      <c r="Z516" s="93"/>
      <c r="AA516" s="93"/>
      <c r="AB516" s="93"/>
      <c r="AC516" s="93"/>
      <c r="AD516" s="93"/>
      <c r="AE516" s="93"/>
      <c r="AF516" s="93"/>
      <c r="AG516" s="93"/>
      <c r="AH516" s="93"/>
      <c r="AI516" s="93"/>
      <c r="AJ516" s="93"/>
      <c r="AK516" s="93"/>
      <c r="AL516" s="93"/>
      <c r="AM516" s="93"/>
    </row>
    <row r="517" spans="1:39">
      <c r="A517" s="114"/>
      <c r="B517" s="96"/>
      <c r="C517" s="96"/>
      <c r="D517" s="96"/>
      <c r="E517" s="96"/>
      <c r="F517" s="96"/>
      <c r="G517" s="96"/>
      <c r="H517" s="96"/>
      <c r="I517" s="96"/>
      <c r="J517" s="96"/>
      <c r="K517" s="96"/>
      <c r="L517" s="96"/>
      <c r="M517" s="96"/>
      <c r="N517" s="96"/>
      <c r="O517" s="96"/>
      <c r="P517" s="96"/>
      <c r="Q517" s="72"/>
      <c r="R517" s="72"/>
      <c r="S517" s="72"/>
      <c r="T517" s="72"/>
      <c r="U517" s="72"/>
      <c r="V517" s="72"/>
      <c r="W517" s="72"/>
      <c r="X517" s="72"/>
      <c r="Y517" s="72"/>
      <c r="Z517" s="93"/>
      <c r="AA517" s="93"/>
      <c r="AB517" s="93"/>
      <c r="AC517" s="93"/>
      <c r="AD517" s="93"/>
      <c r="AE517" s="93"/>
      <c r="AF517" s="93"/>
      <c r="AG517" s="93"/>
      <c r="AH517" s="93"/>
      <c r="AI517" s="93"/>
      <c r="AJ517" s="93"/>
      <c r="AK517" s="93"/>
      <c r="AL517" s="93"/>
      <c r="AM517" s="93"/>
    </row>
    <row r="518" spans="1:39">
      <c r="A518" s="114"/>
      <c r="B518" s="96"/>
      <c r="C518" s="96"/>
      <c r="D518" s="96"/>
      <c r="E518" s="96"/>
      <c r="F518" s="96"/>
      <c r="G518" s="96"/>
      <c r="H518" s="96"/>
      <c r="I518" s="96"/>
      <c r="J518" s="96"/>
      <c r="K518" s="96"/>
      <c r="L518" s="96"/>
      <c r="M518" s="96"/>
      <c r="N518" s="96"/>
      <c r="O518" s="96"/>
      <c r="P518" s="96"/>
      <c r="Q518" s="72"/>
      <c r="R518" s="72"/>
      <c r="S518" s="72"/>
      <c r="T518" s="72"/>
      <c r="U518" s="72"/>
      <c r="V518" s="72"/>
      <c r="W518" s="72"/>
      <c r="X518" s="72"/>
      <c r="Y518" s="72"/>
      <c r="Z518" s="93"/>
      <c r="AA518" s="93"/>
      <c r="AB518" s="93"/>
      <c r="AC518" s="93"/>
      <c r="AD518" s="93"/>
      <c r="AE518" s="93"/>
      <c r="AF518" s="93"/>
      <c r="AG518" s="93"/>
      <c r="AH518" s="93"/>
      <c r="AI518" s="93"/>
      <c r="AJ518" s="93"/>
      <c r="AK518" s="93"/>
      <c r="AL518" s="93"/>
      <c r="AM518" s="93"/>
    </row>
    <row r="519" spans="1:39">
      <c r="A519" s="114"/>
      <c r="B519" s="96"/>
      <c r="C519" s="96"/>
      <c r="D519" s="96"/>
      <c r="E519" s="96"/>
      <c r="F519" s="96"/>
      <c r="G519" s="96"/>
      <c r="H519" s="96"/>
      <c r="I519" s="96"/>
      <c r="J519" s="96"/>
      <c r="K519" s="96"/>
      <c r="L519" s="96"/>
      <c r="M519" s="96"/>
      <c r="N519" s="96"/>
      <c r="O519" s="96"/>
      <c r="P519" s="96"/>
      <c r="Q519" s="72"/>
      <c r="R519" s="72"/>
      <c r="S519" s="72"/>
      <c r="T519" s="72"/>
      <c r="U519" s="72"/>
      <c r="V519" s="72"/>
      <c r="W519" s="72"/>
      <c r="X519" s="72"/>
      <c r="Y519" s="72"/>
      <c r="Z519" s="93"/>
      <c r="AA519" s="93"/>
      <c r="AB519" s="93"/>
      <c r="AC519" s="93"/>
      <c r="AD519" s="93"/>
      <c r="AE519" s="93"/>
      <c r="AF519" s="93"/>
      <c r="AG519" s="93"/>
      <c r="AH519" s="93"/>
      <c r="AI519" s="93"/>
      <c r="AJ519" s="93"/>
      <c r="AK519" s="93"/>
      <c r="AL519" s="93"/>
      <c r="AM519" s="93"/>
    </row>
    <row r="520" spans="1:39">
      <c r="A520" s="114"/>
      <c r="B520" s="96"/>
      <c r="C520" s="96"/>
      <c r="D520" s="96"/>
      <c r="E520" s="96"/>
      <c r="F520" s="96"/>
      <c r="G520" s="96"/>
      <c r="H520" s="96"/>
      <c r="I520" s="96"/>
      <c r="J520" s="96"/>
      <c r="K520" s="96"/>
      <c r="L520" s="96"/>
      <c r="M520" s="96"/>
      <c r="N520" s="96"/>
      <c r="O520" s="96"/>
      <c r="P520" s="96"/>
      <c r="Q520" s="72"/>
      <c r="R520" s="72"/>
      <c r="S520" s="72"/>
      <c r="T520" s="72"/>
      <c r="U520" s="72"/>
      <c r="V520" s="72"/>
      <c r="W520" s="72"/>
      <c r="X520" s="72"/>
      <c r="Y520" s="72"/>
      <c r="Z520" s="93"/>
      <c r="AA520" s="93"/>
      <c r="AB520" s="93"/>
      <c r="AC520" s="93"/>
      <c r="AD520" s="93"/>
      <c r="AE520" s="93"/>
      <c r="AF520" s="93"/>
      <c r="AG520" s="93"/>
      <c r="AH520" s="93"/>
      <c r="AI520" s="93"/>
      <c r="AJ520" s="93"/>
      <c r="AK520" s="93"/>
      <c r="AL520" s="93"/>
      <c r="AM520" s="93"/>
    </row>
    <row r="521" spans="1:39">
      <c r="A521" s="114"/>
      <c r="B521" s="96"/>
      <c r="C521" s="96"/>
      <c r="D521" s="96"/>
      <c r="E521" s="96"/>
      <c r="F521" s="96"/>
      <c r="G521" s="96"/>
      <c r="H521" s="96"/>
      <c r="I521" s="96"/>
      <c r="J521" s="96"/>
      <c r="K521" s="96"/>
      <c r="L521" s="96"/>
      <c r="M521" s="96"/>
      <c r="N521" s="96"/>
      <c r="O521" s="96"/>
      <c r="P521" s="96"/>
      <c r="Q521" s="72"/>
      <c r="R521" s="72"/>
      <c r="S521" s="72"/>
      <c r="T521" s="72"/>
      <c r="U521" s="72"/>
      <c r="V521" s="72"/>
      <c r="W521" s="72"/>
      <c r="X521" s="72"/>
      <c r="Y521" s="72"/>
      <c r="Z521" s="93"/>
      <c r="AA521" s="93"/>
      <c r="AB521" s="93"/>
      <c r="AC521" s="93"/>
      <c r="AD521" s="93"/>
      <c r="AE521" s="93"/>
      <c r="AF521" s="93"/>
      <c r="AG521" s="93"/>
      <c r="AH521" s="93"/>
      <c r="AI521" s="93"/>
      <c r="AJ521" s="93"/>
      <c r="AK521" s="93"/>
      <c r="AL521" s="93"/>
      <c r="AM521" s="93"/>
    </row>
    <row r="522" spans="1:39">
      <c r="A522" s="114"/>
      <c r="B522" s="96"/>
      <c r="C522" s="96"/>
      <c r="D522" s="96"/>
      <c r="E522" s="96"/>
      <c r="F522" s="96"/>
      <c r="G522" s="96"/>
      <c r="H522" s="96"/>
      <c r="I522" s="96"/>
      <c r="J522" s="96"/>
      <c r="K522" s="96"/>
      <c r="L522" s="96"/>
      <c r="M522" s="96"/>
      <c r="N522" s="96"/>
      <c r="O522" s="96"/>
      <c r="P522" s="96"/>
      <c r="Q522" s="72"/>
      <c r="R522" s="72"/>
      <c r="S522" s="72"/>
      <c r="T522" s="72"/>
      <c r="U522" s="72"/>
      <c r="V522" s="72"/>
      <c r="W522" s="72"/>
      <c r="X522" s="72"/>
      <c r="Y522" s="72"/>
      <c r="Z522" s="93"/>
      <c r="AA522" s="93"/>
      <c r="AB522" s="93"/>
      <c r="AC522" s="93"/>
      <c r="AD522" s="93"/>
      <c r="AE522" s="93"/>
      <c r="AF522" s="93"/>
      <c r="AG522" s="93"/>
      <c r="AH522" s="93"/>
      <c r="AI522" s="93"/>
      <c r="AJ522" s="93"/>
      <c r="AK522" s="93"/>
      <c r="AL522" s="93"/>
      <c r="AM522" s="93"/>
    </row>
    <row r="523" spans="1:39">
      <c r="A523" s="114"/>
      <c r="B523" s="96"/>
      <c r="C523" s="96"/>
      <c r="D523" s="96"/>
      <c r="E523" s="96"/>
      <c r="F523" s="96"/>
      <c r="G523" s="96"/>
      <c r="H523" s="96"/>
      <c r="I523" s="96"/>
      <c r="J523" s="96"/>
      <c r="K523" s="96"/>
      <c r="L523" s="96"/>
      <c r="M523" s="96"/>
      <c r="N523" s="96"/>
      <c r="O523" s="96"/>
      <c r="P523" s="96"/>
      <c r="Q523" s="72"/>
      <c r="R523" s="72"/>
      <c r="S523" s="72"/>
      <c r="T523" s="72"/>
      <c r="U523" s="72"/>
      <c r="V523" s="72"/>
      <c r="W523" s="72"/>
      <c r="X523" s="72"/>
      <c r="Y523" s="72"/>
      <c r="Z523" s="93"/>
      <c r="AA523" s="93"/>
      <c r="AB523" s="93"/>
      <c r="AC523" s="93"/>
      <c r="AD523" s="93"/>
      <c r="AE523" s="93"/>
      <c r="AF523" s="93"/>
      <c r="AG523" s="93"/>
      <c r="AH523" s="93"/>
      <c r="AI523" s="93"/>
      <c r="AJ523" s="93"/>
      <c r="AK523" s="93"/>
      <c r="AL523" s="93"/>
      <c r="AM523" s="93"/>
    </row>
    <row r="524" spans="1:39">
      <c r="A524" s="114"/>
      <c r="B524" s="96"/>
      <c r="C524" s="96"/>
      <c r="D524" s="96"/>
      <c r="E524" s="96"/>
      <c r="F524" s="96"/>
      <c r="G524" s="96"/>
      <c r="H524" s="96"/>
      <c r="I524" s="96"/>
      <c r="J524" s="96"/>
      <c r="K524" s="96"/>
      <c r="L524" s="96"/>
      <c r="M524" s="96"/>
      <c r="N524" s="96"/>
      <c r="O524" s="96"/>
      <c r="P524" s="96"/>
      <c r="Q524" s="72"/>
      <c r="R524" s="72"/>
      <c r="S524" s="72"/>
      <c r="T524" s="72"/>
      <c r="U524" s="72"/>
      <c r="V524" s="72"/>
      <c r="W524" s="72"/>
      <c r="X524" s="72"/>
      <c r="Y524" s="72"/>
      <c r="Z524" s="93"/>
      <c r="AA524" s="93"/>
      <c r="AB524" s="93"/>
      <c r="AC524" s="93"/>
      <c r="AD524" s="93"/>
      <c r="AE524" s="93"/>
      <c r="AF524" s="93"/>
      <c r="AG524" s="93"/>
      <c r="AH524" s="93"/>
      <c r="AI524" s="93"/>
      <c r="AJ524" s="93"/>
      <c r="AK524" s="93"/>
      <c r="AL524" s="93"/>
      <c r="AM524" s="93"/>
    </row>
    <row r="525" spans="1:39">
      <c r="A525" s="114"/>
      <c r="B525" s="96"/>
      <c r="C525" s="96"/>
      <c r="D525" s="96"/>
      <c r="E525" s="96"/>
      <c r="F525" s="96"/>
      <c r="G525" s="96"/>
      <c r="H525" s="96"/>
      <c r="I525" s="96"/>
      <c r="J525" s="96"/>
      <c r="K525" s="96"/>
      <c r="L525" s="96"/>
      <c r="M525" s="96"/>
      <c r="N525" s="96"/>
      <c r="O525" s="96"/>
      <c r="P525" s="96"/>
      <c r="Q525" s="72"/>
      <c r="R525" s="72"/>
      <c r="S525" s="72"/>
      <c r="T525" s="72"/>
      <c r="U525" s="72"/>
      <c r="V525" s="72"/>
      <c r="W525" s="72"/>
      <c r="X525" s="72"/>
      <c r="Y525" s="72"/>
      <c r="Z525" s="93"/>
      <c r="AA525" s="93"/>
      <c r="AB525" s="93"/>
      <c r="AC525" s="93"/>
      <c r="AD525" s="93"/>
      <c r="AE525" s="93"/>
      <c r="AF525" s="93"/>
      <c r="AG525" s="93"/>
      <c r="AH525" s="93"/>
      <c r="AI525" s="93"/>
      <c r="AJ525" s="93"/>
      <c r="AK525" s="93"/>
      <c r="AL525" s="93"/>
      <c r="AM525" s="93"/>
    </row>
    <row r="526" spans="1:39">
      <c r="A526" s="114"/>
      <c r="B526" s="96"/>
      <c r="C526" s="96"/>
      <c r="D526" s="96"/>
      <c r="E526" s="96"/>
      <c r="F526" s="96"/>
      <c r="G526" s="96"/>
      <c r="H526" s="96"/>
      <c r="I526" s="96"/>
      <c r="J526" s="96"/>
      <c r="K526" s="96"/>
      <c r="L526" s="96"/>
      <c r="M526" s="96"/>
      <c r="N526" s="96"/>
      <c r="O526" s="96"/>
      <c r="P526" s="96"/>
      <c r="Q526" s="72"/>
      <c r="R526" s="72"/>
      <c r="S526" s="72"/>
      <c r="T526" s="72"/>
      <c r="U526" s="72"/>
      <c r="V526" s="72"/>
      <c r="W526" s="72"/>
      <c r="X526" s="72"/>
      <c r="Y526" s="72"/>
      <c r="Z526" s="93"/>
      <c r="AA526" s="93"/>
      <c r="AB526" s="93"/>
      <c r="AC526" s="93"/>
      <c r="AD526" s="93"/>
      <c r="AE526" s="93"/>
      <c r="AF526" s="93"/>
      <c r="AG526" s="93"/>
      <c r="AH526" s="93"/>
      <c r="AI526" s="93"/>
      <c r="AJ526" s="93"/>
      <c r="AK526" s="93"/>
      <c r="AL526" s="93"/>
      <c r="AM526" s="93"/>
    </row>
    <row r="527" spans="1:39">
      <c r="A527" s="114"/>
      <c r="B527" s="96"/>
      <c r="C527" s="96"/>
      <c r="D527" s="96"/>
      <c r="E527" s="96"/>
      <c r="F527" s="96"/>
      <c r="G527" s="96"/>
      <c r="H527" s="96"/>
      <c r="I527" s="96"/>
      <c r="J527" s="96"/>
      <c r="K527" s="96"/>
      <c r="L527" s="96"/>
      <c r="M527" s="96"/>
      <c r="N527" s="96"/>
      <c r="O527" s="96"/>
      <c r="P527" s="96"/>
      <c r="Q527" s="72"/>
      <c r="R527" s="72"/>
      <c r="S527" s="72"/>
      <c r="T527" s="72"/>
      <c r="U527" s="72"/>
      <c r="V527" s="72"/>
      <c r="W527" s="72"/>
      <c r="X527" s="72"/>
      <c r="Y527" s="72"/>
      <c r="Z527" s="93"/>
      <c r="AA527" s="93"/>
      <c r="AB527" s="93"/>
      <c r="AC527" s="93"/>
      <c r="AD527" s="93"/>
      <c r="AE527" s="93"/>
      <c r="AF527" s="93"/>
      <c r="AG527" s="93"/>
      <c r="AH527" s="93"/>
      <c r="AI527" s="93"/>
      <c r="AJ527" s="93"/>
      <c r="AK527" s="93"/>
      <c r="AL527" s="93"/>
      <c r="AM527" s="93"/>
    </row>
    <row r="528" spans="1:39">
      <c r="A528" s="114"/>
      <c r="B528" s="96"/>
      <c r="C528" s="96"/>
      <c r="D528" s="96"/>
      <c r="E528" s="96"/>
      <c r="F528" s="96"/>
      <c r="G528" s="96"/>
      <c r="H528" s="96"/>
      <c r="I528" s="96"/>
      <c r="J528" s="96"/>
      <c r="K528" s="96"/>
      <c r="L528" s="96"/>
      <c r="M528" s="96"/>
      <c r="N528" s="96"/>
      <c r="O528" s="96"/>
      <c r="P528" s="96"/>
      <c r="Q528" s="72"/>
      <c r="R528" s="72"/>
      <c r="S528" s="72"/>
      <c r="T528" s="72"/>
      <c r="U528" s="72"/>
      <c r="V528" s="72"/>
      <c r="W528" s="72"/>
      <c r="X528" s="72"/>
      <c r="Y528" s="72"/>
      <c r="Z528" s="93"/>
      <c r="AA528" s="93"/>
      <c r="AB528" s="93"/>
      <c r="AC528" s="93"/>
      <c r="AD528" s="93"/>
      <c r="AE528" s="93"/>
      <c r="AF528" s="93"/>
      <c r="AG528" s="93"/>
      <c r="AH528" s="93"/>
      <c r="AI528" s="93"/>
      <c r="AJ528" s="93"/>
      <c r="AK528" s="93"/>
      <c r="AL528" s="93"/>
      <c r="AM528" s="93"/>
    </row>
    <row r="529" spans="1:39">
      <c r="A529" s="113"/>
      <c r="B529" s="96"/>
      <c r="C529" s="96"/>
      <c r="D529" s="96"/>
      <c r="E529" s="96"/>
      <c r="F529" s="96"/>
      <c r="G529" s="96"/>
      <c r="H529" s="96"/>
      <c r="I529" s="96"/>
      <c r="J529" s="96"/>
      <c r="K529" s="96"/>
      <c r="L529" s="96"/>
      <c r="M529" s="96"/>
      <c r="N529" s="96"/>
      <c r="O529" s="96"/>
      <c r="P529" s="96"/>
      <c r="Q529" s="72"/>
      <c r="R529" s="72"/>
      <c r="S529" s="72"/>
      <c r="T529" s="72"/>
      <c r="U529" s="72"/>
      <c r="V529" s="72"/>
      <c r="W529" s="72"/>
      <c r="X529" s="72"/>
      <c r="Y529" s="72"/>
      <c r="Z529" s="93"/>
      <c r="AA529" s="93"/>
      <c r="AB529" s="93"/>
      <c r="AC529" s="93"/>
      <c r="AD529" s="93"/>
      <c r="AE529" s="93"/>
      <c r="AF529" s="93"/>
      <c r="AG529" s="93"/>
      <c r="AH529" s="93"/>
      <c r="AI529" s="93"/>
      <c r="AJ529" s="93"/>
      <c r="AK529" s="93"/>
      <c r="AL529" s="93"/>
      <c r="AM529" s="93"/>
    </row>
    <row r="530" spans="1:39">
      <c r="A530" s="72" t="s">
        <v>556</v>
      </c>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93"/>
      <c r="AA530" s="93"/>
      <c r="AB530" s="93"/>
      <c r="AC530" s="93"/>
      <c r="AD530" s="93"/>
      <c r="AE530" s="93"/>
      <c r="AF530" s="93"/>
      <c r="AG530" s="93"/>
      <c r="AH530" s="93"/>
      <c r="AI530" s="93"/>
      <c r="AJ530" s="93"/>
      <c r="AK530" s="93"/>
      <c r="AL530" s="93"/>
      <c r="AM530" s="93"/>
    </row>
    <row r="531" spans="1:39">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93"/>
      <c r="AA531" s="93"/>
      <c r="AB531" s="93"/>
      <c r="AC531" s="93"/>
      <c r="AD531" s="93"/>
      <c r="AE531" s="93"/>
      <c r="AF531" s="93"/>
      <c r="AG531" s="93"/>
      <c r="AH531" s="93"/>
      <c r="AI531" s="93"/>
      <c r="AJ531" s="93"/>
      <c r="AK531" s="93"/>
      <c r="AL531" s="93"/>
      <c r="AM531" s="93"/>
    </row>
    <row r="532" spans="1:39">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c r="AA532" s="72"/>
      <c r="AB532" s="72"/>
      <c r="AC532" s="72"/>
      <c r="AD532" s="72"/>
      <c r="AE532" s="72"/>
      <c r="AF532" s="72"/>
      <c r="AG532" s="72"/>
      <c r="AH532" s="72"/>
      <c r="AI532" s="72"/>
      <c r="AJ532" s="72"/>
      <c r="AK532" s="72"/>
      <c r="AL532" s="72"/>
      <c r="AM532" s="72"/>
    </row>
    <row r="533" spans="1:39">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c r="AA533" s="72"/>
      <c r="AB533" s="72"/>
      <c r="AC533" s="72"/>
      <c r="AD533" s="72"/>
      <c r="AE533" s="72"/>
      <c r="AF533" s="72"/>
      <c r="AG533" s="72"/>
      <c r="AH533" s="72"/>
      <c r="AI533" s="72"/>
      <c r="AJ533" s="72"/>
      <c r="AK533" s="72"/>
      <c r="AL533" s="72"/>
      <c r="AM533" s="72"/>
    </row>
    <row r="534" spans="1:39">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c r="AA534" s="72"/>
      <c r="AB534" s="72"/>
      <c r="AC534" s="72"/>
      <c r="AD534" s="72"/>
      <c r="AE534" s="72"/>
      <c r="AF534" s="72"/>
      <c r="AG534" s="72"/>
      <c r="AH534" s="72"/>
      <c r="AI534" s="72"/>
      <c r="AJ534" s="72"/>
      <c r="AK534" s="72"/>
      <c r="AL534" s="72"/>
      <c r="AM534" s="72"/>
    </row>
    <row r="535" spans="1:39">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c r="AA535" s="72"/>
      <c r="AB535" s="72"/>
      <c r="AC535" s="72"/>
      <c r="AD535" s="72"/>
      <c r="AE535" s="72"/>
      <c r="AF535" s="72"/>
      <c r="AG535" s="72"/>
      <c r="AH535" s="72"/>
      <c r="AI535" s="72"/>
      <c r="AJ535" s="72"/>
      <c r="AK535" s="72"/>
      <c r="AL535" s="72"/>
      <c r="AM535" s="72"/>
    </row>
    <row r="536" spans="1:39">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c r="AA536" s="72"/>
      <c r="AB536" s="72"/>
      <c r="AC536" s="72"/>
      <c r="AD536" s="72"/>
      <c r="AE536" s="72"/>
      <c r="AF536" s="72"/>
      <c r="AG536" s="72"/>
      <c r="AH536" s="72"/>
      <c r="AI536" s="72"/>
      <c r="AJ536" s="72"/>
      <c r="AK536" s="72"/>
      <c r="AL536" s="72"/>
      <c r="AM536" s="72"/>
    </row>
    <row r="537" spans="1:39">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c r="AA537" s="72"/>
      <c r="AB537" s="72"/>
      <c r="AC537" s="72"/>
      <c r="AD537" s="72"/>
      <c r="AE537" s="72"/>
      <c r="AF537" s="72"/>
      <c r="AG537" s="72"/>
      <c r="AH537" s="72"/>
      <c r="AI537" s="72"/>
      <c r="AJ537" s="72"/>
      <c r="AK537" s="72"/>
      <c r="AL537" s="72"/>
      <c r="AM537" s="72"/>
    </row>
    <row r="538" spans="1:39">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c r="AA538" s="72"/>
      <c r="AB538" s="72"/>
      <c r="AC538" s="72"/>
      <c r="AD538" s="72"/>
      <c r="AE538" s="72"/>
      <c r="AF538" s="72"/>
      <c r="AG538" s="72"/>
      <c r="AH538" s="72"/>
      <c r="AI538" s="72"/>
      <c r="AJ538" s="72"/>
      <c r="AK538" s="72"/>
      <c r="AL538" s="72"/>
      <c r="AM538" s="72"/>
    </row>
    <row r="539" spans="1:39">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c r="AA539" s="72"/>
      <c r="AB539" s="72"/>
      <c r="AC539" s="72"/>
      <c r="AD539" s="72"/>
      <c r="AE539" s="72"/>
      <c r="AF539" s="72"/>
      <c r="AG539" s="72"/>
      <c r="AH539" s="72"/>
      <c r="AI539" s="72"/>
      <c r="AJ539" s="72"/>
      <c r="AK539" s="72"/>
      <c r="AL539" s="72"/>
      <c r="AM539" s="72"/>
    </row>
    <row r="540" spans="1:39">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c r="AA540" s="72"/>
      <c r="AB540" s="72"/>
      <c r="AC540" s="72"/>
      <c r="AD540" s="72"/>
      <c r="AE540" s="72"/>
      <c r="AF540" s="72"/>
      <c r="AG540" s="72"/>
      <c r="AH540" s="72"/>
      <c r="AI540" s="72"/>
      <c r="AJ540" s="72"/>
      <c r="AK540" s="72"/>
      <c r="AL540" s="72"/>
      <c r="AM540" s="72"/>
    </row>
    <row r="541" spans="1:39">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c r="AA541" s="72"/>
      <c r="AB541" s="72"/>
      <c r="AC541" s="72"/>
      <c r="AD541" s="72"/>
      <c r="AE541" s="72"/>
      <c r="AF541" s="72"/>
      <c r="AG541" s="72"/>
      <c r="AH541" s="72"/>
      <c r="AI541" s="72"/>
      <c r="AJ541" s="72"/>
      <c r="AK541" s="72"/>
      <c r="AL541" s="72"/>
      <c r="AM541" s="72"/>
    </row>
    <row r="542" spans="1:39">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c r="AA542" s="72"/>
      <c r="AB542" s="72"/>
      <c r="AC542" s="72"/>
      <c r="AD542" s="72"/>
      <c r="AE542" s="72"/>
      <c r="AF542" s="72"/>
      <c r="AG542" s="72"/>
      <c r="AH542" s="72"/>
      <c r="AI542" s="72"/>
      <c r="AJ542" s="72"/>
      <c r="AK542" s="72"/>
      <c r="AL542" s="72"/>
      <c r="AM542" s="72"/>
    </row>
    <row r="543" spans="1:39">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c r="AA543" s="72"/>
      <c r="AB543" s="72"/>
      <c r="AC543" s="72"/>
      <c r="AD543" s="72"/>
      <c r="AE543" s="72"/>
      <c r="AF543" s="72"/>
      <c r="AG543" s="72"/>
      <c r="AH543" s="72"/>
      <c r="AI543" s="72"/>
      <c r="AJ543" s="72"/>
      <c r="AK543" s="72"/>
      <c r="AL543" s="72"/>
      <c r="AM543" s="72"/>
    </row>
    <row r="544" spans="1:39">
      <c r="A544" s="112" t="s">
        <v>557</v>
      </c>
      <c r="B544" s="116" t="s">
        <v>558</v>
      </c>
      <c r="C544" s="116" t="s">
        <v>559</v>
      </c>
      <c r="D544" s="116" t="s">
        <v>560</v>
      </c>
      <c r="E544" s="116" t="s">
        <v>561</v>
      </c>
      <c r="F544" s="116" t="s">
        <v>562</v>
      </c>
      <c r="G544" s="116" t="s">
        <v>563</v>
      </c>
      <c r="H544" s="72"/>
      <c r="I544" s="72"/>
      <c r="J544" s="72"/>
      <c r="K544" s="72"/>
      <c r="L544" s="72"/>
      <c r="M544" s="72"/>
      <c r="N544" s="72"/>
      <c r="O544" s="72"/>
      <c r="P544" s="72"/>
      <c r="Q544" s="72"/>
      <c r="R544" s="72"/>
      <c r="S544" s="72"/>
      <c r="T544" s="72"/>
      <c r="U544" s="72"/>
      <c r="V544" s="72"/>
      <c r="W544" s="72"/>
      <c r="X544" s="72"/>
      <c r="Y544" s="72"/>
      <c r="Z544" s="72"/>
      <c r="AA544" s="72"/>
      <c r="AB544" s="72"/>
      <c r="AC544" s="72"/>
      <c r="AD544" s="72"/>
      <c r="AE544" s="72"/>
      <c r="AF544" s="72"/>
      <c r="AG544" s="72"/>
      <c r="AH544" s="72"/>
      <c r="AI544" s="72"/>
      <c r="AJ544" s="72"/>
      <c r="AK544" s="72"/>
      <c r="AL544" s="72"/>
      <c r="AM544" s="72"/>
    </row>
    <row r="545" spans="1:39">
      <c r="A545" s="114" t="s">
        <v>540</v>
      </c>
      <c r="B545" s="96"/>
      <c r="C545" s="138"/>
      <c r="D545" s="138"/>
      <c r="E545" s="138"/>
      <c r="F545" s="138"/>
      <c r="G545" s="96"/>
      <c r="H545" s="72"/>
      <c r="I545" s="72"/>
      <c r="J545" s="72"/>
      <c r="K545" s="72"/>
      <c r="L545" s="72"/>
      <c r="M545" s="72"/>
      <c r="N545" s="72"/>
      <c r="O545" s="72"/>
      <c r="P545" s="72"/>
      <c r="Q545" s="72"/>
      <c r="R545" s="72"/>
      <c r="S545" s="72"/>
      <c r="T545" s="72"/>
      <c r="U545" s="72"/>
      <c r="V545" s="72"/>
      <c r="W545" s="72"/>
      <c r="X545" s="72"/>
      <c r="Y545" s="72"/>
      <c r="Z545" s="72"/>
      <c r="AA545" s="72"/>
      <c r="AB545" s="72"/>
      <c r="AC545" s="72"/>
      <c r="AD545" s="72"/>
      <c r="AE545" s="72"/>
      <c r="AF545" s="72"/>
      <c r="AG545" s="72"/>
      <c r="AH545" s="72"/>
      <c r="AI545" s="72"/>
      <c r="AJ545" s="72"/>
      <c r="AK545" s="72"/>
      <c r="AL545" s="72"/>
      <c r="AM545" s="72"/>
    </row>
    <row r="546" spans="1:39">
      <c r="A546" s="114"/>
      <c r="B546" s="96"/>
      <c r="C546" s="138"/>
      <c r="D546" s="138"/>
      <c r="E546" s="138"/>
      <c r="F546" s="138"/>
      <c r="G546" s="96"/>
      <c r="H546" s="72"/>
      <c r="I546" s="72"/>
      <c r="J546" s="72"/>
      <c r="K546" s="72"/>
      <c r="L546" s="72"/>
      <c r="M546" s="72"/>
      <c r="N546" s="72"/>
      <c r="O546" s="72"/>
      <c r="P546" s="72"/>
      <c r="Q546" s="72"/>
      <c r="R546" s="72"/>
      <c r="S546" s="72"/>
      <c r="T546" s="72"/>
      <c r="U546" s="72"/>
      <c r="V546" s="72"/>
      <c r="W546" s="72"/>
      <c r="X546" s="72"/>
      <c r="Y546" s="72"/>
      <c r="Z546" s="72"/>
      <c r="AA546" s="72"/>
      <c r="AB546" s="72"/>
      <c r="AC546" s="72"/>
      <c r="AD546" s="72"/>
      <c r="AE546" s="72"/>
      <c r="AF546" s="72"/>
      <c r="AG546" s="72"/>
      <c r="AH546" s="72"/>
      <c r="AI546" s="72"/>
      <c r="AJ546" s="72"/>
      <c r="AK546" s="72"/>
      <c r="AL546" s="72"/>
      <c r="AM546" s="72"/>
    </row>
    <row r="547" spans="1:39">
      <c r="A547" s="114"/>
      <c r="B547" s="96"/>
      <c r="C547" s="138"/>
      <c r="D547" s="138"/>
      <c r="E547" s="138"/>
      <c r="F547" s="138"/>
      <c r="G547" s="96"/>
      <c r="H547" s="72"/>
      <c r="I547" s="72"/>
      <c r="J547" s="72"/>
      <c r="K547" s="72"/>
      <c r="L547" s="72"/>
      <c r="M547" s="72"/>
      <c r="N547" s="72"/>
      <c r="O547" s="72"/>
      <c r="P547" s="72"/>
      <c r="Q547" s="72"/>
      <c r="R547" s="72"/>
      <c r="S547" s="72"/>
      <c r="T547" s="72"/>
      <c r="U547" s="72"/>
      <c r="V547" s="72"/>
      <c r="W547" s="72"/>
      <c r="X547" s="72"/>
      <c r="Y547" s="72"/>
      <c r="Z547" s="72"/>
      <c r="AA547" s="72"/>
      <c r="AB547" s="72"/>
      <c r="AC547" s="72"/>
      <c r="AD547" s="72"/>
      <c r="AE547" s="72"/>
      <c r="AF547" s="72"/>
      <c r="AG547" s="72"/>
      <c r="AH547" s="72"/>
      <c r="AI547" s="72"/>
      <c r="AJ547" s="72"/>
      <c r="AK547" s="72"/>
      <c r="AL547" s="72"/>
      <c r="AM547" s="72"/>
    </row>
    <row r="548" spans="1:39">
      <c r="A548" s="114"/>
      <c r="B548" s="96"/>
      <c r="C548" s="138"/>
      <c r="D548" s="138"/>
      <c r="E548" s="138"/>
      <c r="F548" s="138"/>
      <c r="G548" s="96"/>
      <c r="H548" s="72"/>
      <c r="I548" s="72"/>
      <c r="J548" s="72"/>
      <c r="K548" s="72"/>
      <c r="L548" s="72"/>
      <c r="M548" s="72"/>
      <c r="N548" s="72"/>
      <c r="O548" s="72"/>
      <c r="P548" s="72"/>
      <c r="Q548" s="72"/>
      <c r="R548" s="72"/>
      <c r="S548" s="72"/>
      <c r="T548" s="72"/>
      <c r="U548" s="72"/>
      <c r="V548" s="72"/>
      <c r="W548" s="72"/>
      <c r="X548" s="72"/>
      <c r="Y548" s="72"/>
      <c r="Z548" s="72"/>
      <c r="AA548" s="72"/>
      <c r="AB548" s="72"/>
      <c r="AC548" s="72"/>
      <c r="AD548" s="72"/>
      <c r="AE548" s="72"/>
      <c r="AF548" s="72"/>
      <c r="AG548" s="72"/>
      <c r="AH548" s="72"/>
      <c r="AI548" s="72"/>
      <c r="AJ548" s="72"/>
      <c r="AK548" s="72"/>
      <c r="AL548" s="72"/>
      <c r="AM548" s="72"/>
    </row>
    <row r="549" spans="1:39">
      <c r="A549" s="114"/>
      <c r="B549" s="96"/>
      <c r="C549" s="96"/>
      <c r="D549" s="96"/>
      <c r="E549" s="96"/>
      <c r="F549" s="96"/>
      <c r="G549" s="96"/>
      <c r="H549" s="72"/>
      <c r="I549" s="72"/>
      <c r="J549" s="72"/>
      <c r="K549" s="72"/>
      <c r="L549" s="72"/>
      <c r="M549" s="72"/>
      <c r="N549" s="72"/>
      <c r="O549" s="72"/>
      <c r="P549" s="72"/>
      <c r="Q549" s="72"/>
      <c r="R549" s="72"/>
      <c r="S549" s="72"/>
      <c r="T549" s="72"/>
      <c r="U549" s="72"/>
      <c r="V549" s="72"/>
      <c r="W549" s="72"/>
      <c r="X549" s="72"/>
      <c r="Y549" s="72"/>
      <c r="Z549" s="72"/>
      <c r="AA549" s="72"/>
      <c r="AB549" s="72"/>
      <c r="AC549" s="72"/>
      <c r="AD549" s="72"/>
      <c r="AE549" s="72"/>
      <c r="AF549" s="72"/>
      <c r="AG549" s="72"/>
      <c r="AH549" s="72"/>
      <c r="AI549" s="72"/>
      <c r="AJ549" s="72"/>
      <c r="AK549" s="72"/>
      <c r="AL549" s="72"/>
      <c r="AM549" s="72"/>
    </row>
    <row r="550" spans="1:39">
      <c r="A550" s="114"/>
      <c r="B550" s="96"/>
      <c r="C550" s="96"/>
      <c r="D550" s="96"/>
      <c r="E550" s="96"/>
      <c r="F550" s="96"/>
      <c r="G550" s="96"/>
      <c r="H550" s="72"/>
      <c r="I550" s="72"/>
      <c r="J550" s="72"/>
      <c r="K550" s="72"/>
      <c r="L550" s="72"/>
      <c r="M550" s="72"/>
      <c r="N550" s="72"/>
      <c r="O550" s="72"/>
      <c r="P550" s="72"/>
      <c r="Q550" s="72"/>
      <c r="R550" s="72"/>
      <c r="S550" s="72"/>
      <c r="T550" s="72"/>
      <c r="U550" s="72"/>
      <c r="V550" s="72"/>
      <c r="W550" s="72"/>
      <c r="X550" s="72"/>
      <c r="Y550" s="72"/>
      <c r="Z550" s="72"/>
      <c r="AA550" s="72"/>
      <c r="AB550" s="72"/>
      <c r="AC550" s="72"/>
      <c r="AD550" s="72"/>
      <c r="AE550" s="72"/>
      <c r="AF550" s="72"/>
      <c r="AG550" s="72"/>
      <c r="AH550" s="72"/>
      <c r="AI550" s="72"/>
      <c r="AJ550" s="72"/>
      <c r="AK550" s="72"/>
      <c r="AL550" s="72"/>
      <c r="AM550" s="72"/>
    </row>
    <row r="551" spans="1:39">
      <c r="A551" s="114"/>
      <c r="B551" s="96"/>
      <c r="C551" s="96"/>
      <c r="D551" s="96"/>
      <c r="E551" s="96"/>
      <c r="F551" s="96"/>
      <c r="G551" s="96"/>
      <c r="H551" s="72"/>
      <c r="I551" s="72"/>
      <c r="J551" s="72"/>
      <c r="K551" s="72"/>
      <c r="L551" s="72"/>
      <c r="M551" s="72"/>
      <c r="N551" s="72"/>
      <c r="O551" s="72"/>
      <c r="P551" s="72"/>
      <c r="Q551" s="72"/>
      <c r="R551" s="72"/>
      <c r="S551" s="72"/>
      <c r="T551" s="72"/>
      <c r="U551" s="72"/>
      <c r="V551" s="72"/>
      <c r="W551" s="72"/>
      <c r="X551" s="72"/>
      <c r="Y551" s="72"/>
      <c r="Z551" s="72"/>
      <c r="AA551" s="72"/>
      <c r="AB551" s="72"/>
      <c r="AC551" s="72"/>
      <c r="AD551" s="72"/>
      <c r="AE551" s="72"/>
      <c r="AF551" s="72"/>
      <c r="AG551" s="72"/>
      <c r="AH551" s="72"/>
      <c r="AI551" s="72"/>
      <c r="AJ551" s="72"/>
      <c r="AK551" s="72"/>
      <c r="AL551" s="72"/>
      <c r="AM551" s="72"/>
    </row>
    <row r="552" spans="1:39">
      <c r="A552" s="114"/>
      <c r="B552" s="96"/>
      <c r="C552" s="96"/>
      <c r="D552" s="96"/>
      <c r="E552" s="96"/>
      <c r="F552" s="96"/>
      <c r="G552" s="96"/>
      <c r="H552" s="72"/>
      <c r="I552" s="72"/>
      <c r="J552" s="72"/>
      <c r="K552" s="72"/>
      <c r="L552" s="72"/>
      <c r="M552" s="72"/>
      <c r="N552" s="72"/>
      <c r="O552" s="72"/>
      <c r="P552" s="72"/>
      <c r="Q552" s="72"/>
      <c r="R552" s="72"/>
      <c r="S552" s="72"/>
      <c r="T552" s="72"/>
      <c r="U552" s="72"/>
      <c r="V552" s="72"/>
      <c r="W552" s="72"/>
      <c r="X552" s="72"/>
      <c r="Y552" s="72"/>
      <c r="Z552" s="72"/>
      <c r="AA552" s="72"/>
      <c r="AB552" s="72"/>
      <c r="AC552" s="72"/>
      <c r="AD552" s="72"/>
      <c r="AE552" s="72"/>
      <c r="AF552" s="72"/>
      <c r="AG552" s="72"/>
      <c r="AH552" s="72"/>
      <c r="AI552" s="72"/>
      <c r="AJ552" s="72"/>
      <c r="AK552" s="72"/>
      <c r="AL552" s="72"/>
      <c r="AM552" s="72"/>
    </row>
    <row r="553" spans="1:39">
      <c r="A553" s="114"/>
      <c r="B553" s="96"/>
      <c r="C553" s="96"/>
      <c r="D553" s="96"/>
      <c r="E553" s="96"/>
      <c r="F553" s="96"/>
      <c r="G553" s="96"/>
      <c r="H553" s="72"/>
      <c r="I553" s="72"/>
      <c r="J553" s="72"/>
      <c r="K553" s="72"/>
      <c r="L553" s="72"/>
      <c r="M553" s="72"/>
      <c r="N553" s="72"/>
      <c r="O553" s="72"/>
      <c r="P553" s="72"/>
      <c r="Q553" s="72"/>
      <c r="R553" s="72"/>
      <c r="S553" s="72"/>
      <c r="T553" s="72"/>
      <c r="U553" s="72"/>
      <c r="V553" s="72"/>
      <c r="W553" s="72"/>
      <c r="X553" s="72"/>
      <c r="Y553" s="72"/>
      <c r="Z553" s="72"/>
      <c r="AA553" s="72"/>
      <c r="AB553" s="72"/>
      <c r="AC553" s="72"/>
      <c r="AD553" s="72"/>
      <c r="AE553" s="72"/>
      <c r="AF553" s="72"/>
      <c r="AG553" s="72"/>
      <c r="AH553" s="72"/>
      <c r="AI553" s="72"/>
      <c r="AJ553" s="72"/>
      <c r="AK553" s="72"/>
      <c r="AL553" s="72"/>
      <c r="AM553" s="72"/>
    </row>
    <row r="554" spans="1:39">
      <c r="A554" s="113" t="s">
        <v>556</v>
      </c>
      <c r="B554" s="96"/>
      <c r="C554" s="96"/>
      <c r="D554" s="96"/>
      <c r="E554" s="96"/>
      <c r="F554" s="96"/>
      <c r="G554" s="96"/>
      <c r="H554" s="72"/>
      <c r="I554" s="72"/>
      <c r="J554" s="72"/>
      <c r="K554" s="72"/>
      <c r="L554" s="72"/>
      <c r="M554" s="72"/>
      <c r="N554" s="72"/>
      <c r="O554" s="72"/>
      <c r="P554" s="72"/>
      <c r="Q554" s="72"/>
      <c r="R554" s="72"/>
      <c r="S554" s="72"/>
      <c r="T554" s="72"/>
      <c r="U554" s="72"/>
      <c r="V554" s="72"/>
      <c r="W554" s="72"/>
      <c r="X554" s="72"/>
      <c r="Y554" s="72"/>
      <c r="Z554" s="72"/>
      <c r="AA554" s="72"/>
      <c r="AB554" s="72"/>
      <c r="AC554" s="72"/>
      <c r="AD554" s="72"/>
      <c r="AE554" s="72"/>
      <c r="AF554" s="72"/>
      <c r="AG554" s="72"/>
      <c r="AH554" s="72"/>
      <c r="AI554" s="72"/>
      <c r="AJ554" s="72"/>
      <c r="AK554" s="72"/>
      <c r="AL554" s="72"/>
      <c r="AM554" s="72"/>
    </row>
    <row r="555" spans="1:39">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c r="AA555" s="72"/>
      <c r="AB555" s="72"/>
      <c r="AC555" s="72"/>
      <c r="AD555" s="72"/>
      <c r="AE555" s="72"/>
      <c r="AF555" s="72"/>
      <c r="AG555" s="72"/>
      <c r="AH555" s="72"/>
      <c r="AI555" s="72"/>
      <c r="AJ555" s="72"/>
      <c r="AK555" s="72"/>
      <c r="AL555" s="72"/>
      <c r="AM555" s="72"/>
    </row>
    <row r="556" spans="1:39">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c r="AA556" s="72"/>
      <c r="AB556" s="72"/>
      <c r="AC556" s="72"/>
      <c r="AD556" s="72"/>
      <c r="AE556" s="72"/>
      <c r="AF556" s="72"/>
      <c r="AG556" s="72"/>
      <c r="AH556" s="72"/>
      <c r="AI556" s="72"/>
      <c r="AJ556" s="72"/>
      <c r="AK556" s="72"/>
      <c r="AL556" s="72"/>
      <c r="AM556" s="72"/>
    </row>
    <row r="557" spans="1:39">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c r="AA557" s="72"/>
      <c r="AB557" s="72"/>
      <c r="AC557" s="72"/>
      <c r="AD557" s="72"/>
      <c r="AE557" s="72"/>
      <c r="AF557" s="72"/>
      <c r="AG557" s="72"/>
      <c r="AH557" s="72"/>
      <c r="AI557" s="72"/>
      <c r="AJ557" s="72"/>
      <c r="AK557" s="72"/>
      <c r="AL557" s="72"/>
      <c r="AM557" s="72"/>
    </row>
    <row r="558" spans="1:39">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c r="AA558" s="72"/>
      <c r="AB558" s="72"/>
      <c r="AC558" s="72"/>
      <c r="AD558" s="72"/>
      <c r="AE558" s="72"/>
      <c r="AF558" s="72"/>
      <c r="AG558" s="72"/>
      <c r="AH558" s="72"/>
      <c r="AI558" s="72"/>
      <c r="AJ558" s="72"/>
      <c r="AK558" s="72"/>
      <c r="AL558" s="72"/>
      <c r="AM558" s="72"/>
    </row>
    <row r="559" spans="1:39">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c r="AA559" s="72"/>
      <c r="AB559" s="72"/>
      <c r="AC559" s="72"/>
      <c r="AD559" s="72"/>
      <c r="AE559" s="72"/>
      <c r="AF559" s="72"/>
      <c r="AG559" s="72"/>
      <c r="AH559" s="72"/>
      <c r="AI559" s="72"/>
      <c r="AJ559" s="72"/>
      <c r="AK559" s="72"/>
      <c r="AL559" s="72"/>
      <c r="AM559" s="72"/>
    </row>
    <row r="560" spans="1:39">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c r="AA560" s="72"/>
      <c r="AB560" s="72"/>
      <c r="AC560" s="72"/>
      <c r="AD560" s="72"/>
      <c r="AE560" s="72"/>
      <c r="AF560" s="72"/>
      <c r="AG560" s="72"/>
      <c r="AH560" s="72"/>
      <c r="AI560" s="72"/>
      <c r="AJ560" s="72"/>
      <c r="AK560" s="72"/>
      <c r="AL560" s="72"/>
      <c r="AM560" s="72"/>
    </row>
    <row r="561" spans="1:39">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c r="AA561" s="72"/>
      <c r="AB561" s="72"/>
      <c r="AC561" s="72"/>
      <c r="AD561" s="72"/>
      <c r="AE561" s="72"/>
      <c r="AF561" s="72"/>
      <c r="AG561" s="72"/>
      <c r="AH561" s="72"/>
      <c r="AI561" s="72"/>
      <c r="AJ561" s="72"/>
      <c r="AK561" s="72"/>
      <c r="AL561" s="72"/>
      <c r="AM561" s="72"/>
    </row>
    <row r="562" spans="1:39">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c r="AA562" s="72"/>
      <c r="AB562" s="72"/>
      <c r="AC562" s="72"/>
      <c r="AD562" s="72"/>
      <c r="AE562" s="72"/>
      <c r="AF562" s="72"/>
      <c r="AG562" s="72"/>
      <c r="AH562" s="72"/>
      <c r="AI562" s="72"/>
      <c r="AJ562" s="72"/>
      <c r="AK562" s="72"/>
      <c r="AL562" s="72"/>
      <c r="AM562" s="72"/>
    </row>
    <row r="563" spans="1:39">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c r="AA563" s="72"/>
      <c r="AB563" s="72"/>
      <c r="AC563" s="72"/>
      <c r="AD563" s="72"/>
      <c r="AE563" s="72"/>
      <c r="AF563" s="72"/>
      <c r="AG563" s="72"/>
      <c r="AH563" s="72"/>
      <c r="AI563" s="72"/>
      <c r="AJ563" s="72"/>
      <c r="AK563" s="72"/>
      <c r="AL563" s="72"/>
      <c r="AM563" s="72"/>
    </row>
    <row r="564" spans="1:39">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c r="AA564" s="72"/>
      <c r="AB564" s="72"/>
      <c r="AC564" s="72"/>
      <c r="AD564" s="72"/>
      <c r="AE564" s="72"/>
      <c r="AF564" s="72"/>
      <c r="AG564" s="72"/>
      <c r="AH564" s="72"/>
      <c r="AI564" s="72"/>
      <c r="AJ564" s="72"/>
      <c r="AK564" s="72"/>
      <c r="AL564" s="72"/>
      <c r="AM564" s="72"/>
    </row>
    <row r="565" spans="1:39">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c r="AA565" s="72"/>
      <c r="AB565" s="72"/>
      <c r="AC565" s="72"/>
      <c r="AD565" s="72"/>
      <c r="AE565" s="72"/>
      <c r="AF565" s="72"/>
      <c r="AG565" s="72"/>
      <c r="AH565" s="72"/>
      <c r="AI565" s="72"/>
      <c r="AJ565" s="72"/>
      <c r="AK565" s="72"/>
      <c r="AL565" s="72"/>
      <c r="AM565" s="72"/>
    </row>
    <row r="566" spans="1:39">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c r="AA566" s="72"/>
      <c r="AB566" s="72"/>
      <c r="AC566" s="72"/>
      <c r="AD566" s="72"/>
      <c r="AE566" s="72"/>
      <c r="AF566" s="72"/>
      <c r="AG566" s="72"/>
      <c r="AH566" s="72"/>
      <c r="AI566" s="72"/>
      <c r="AJ566" s="72"/>
      <c r="AK566" s="72"/>
      <c r="AL566" s="72"/>
      <c r="AM566" s="72"/>
    </row>
    <row r="567" spans="1:39">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c r="AA567" s="72"/>
      <c r="AB567" s="72"/>
      <c r="AC567" s="72"/>
      <c r="AD567" s="72"/>
      <c r="AE567" s="72"/>
      <c r="AF567" s="72"/>
      <c r="AG567" s="72"/>
      <c r="AH567" s="72"/>
      <c r="AI567" s="72"/>
      <c r="AJ567" s="72"/>
      <c r="AK567" s="72"/>
      <c r="AL567" s="72"/>
      <c r="AM567" s="72"/>
    </row>
    <row r="568" spans="1:39">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c r="AA568" s="72"/>
      <c r="AB568" s="72"/>
      <c r="AC568" s="72"/>
      <c r="AD568" s="72"/>
      <c r="AE568" s="72"/>
      <c r="AF568" s="72"/>
      <c r="AG568" s="72"/>
      <c r="AH568" s="72"/>
      <c r="AI568" s="72"/>
      <c r="AJ568" s="72"/>
      <c r="AK568" s="72"/>
      <c r="AL568" s="72"/>
      <c r="AM568" s="72"/>
    </row>
    <row r="569" spans="1:39">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c r="AA569" s="72"/>
      <c r="AB569" s="72"/>
      <c r="AC569" s="72"/>
      <c r="AD569" s="72"/>
      <c r="AE569" s="72"/>
      <c r="AF569" s="72"/>
      <c r="AG569" s="72"/>
      <c r="AH569" s="72"/>
      <c r="AI569" s="72"/>
      <c r="AJ569" s="72"/>
      <c r="AK569" s="72"/>
      <c r="AL569" s="72"/>
      <c r="AM569" s="72"/>
    </row>
    <row r="570" spans="1:39">
      <c r="A570" s="111" t="s">
        <v>564</v>
      </c>
      <c r="B570" s="138"/>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c r="AA570" s="72"/>
      <c r="AB570" s="72"/>
      <c r="AC570" s="72"/>
      <c r="AD570" s="72"/>
      <c r="AE570" s="72"/>
      <c r="AF570" s="72"/>
      <c r="AG570" s="72"/>
      <c r="AH570" s="72"/>
      <c r="AI570" s="72"/>
      <c r="AJ570" s="72"/>
      <c r="AK570" s="72"/>
      <c r="AL570" s="72"/>
      <c r="AM570" s="72"/>
    </row>
    <row r="571" spans="1:39">
      <c r="A571" s="111" t="s">
        <v>565</v>
      </c>
      <c r="B571" s="138"/>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c r="AA571" s="72"/>
      <c r="AB571" s="72"/>
      <c r="AC571" s="72"/>
      <c r="AD571" s="72"/>
      <c r="AE571" s="72"/>
      <c r="AF571" s="72"/>
      <c r="AG571" s="72"/>
      <c r="AH571" s="72"/>
      <c r="AI571" s="72"/>
      <c r="AJ571" s="72"/>
      <c r="AK571" s="72"/>
      <c r="AL571" s="72"/>
      <c r="AM571" s="72"/>
    </row>
    <row r="572" spans="1:39">
      <c r="A572" s="111" t="s">
        <v>566</v>
      </c>
      <c r="B572" s="96"/>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c r="AA572" s="72"/>
      <c r="AB572" s="72"/>
      <c r="AC572" s="72"/>
      <c r="AD572" s="72"/>
      <c r="AE572" s="72"/>
      <c r="AF572" s="72"/>
      <c r="AG572" s="72"/>
      <c r="AH572" s="72"/>
      <c r="AI572" s="72"/>
      <c r="AJ572" s="72"/>
      <c r="AK572" s="72"/>
      <c r="AL572" s="72"/>
      <c r="AM572" s="72"/>
    </row>
    <row r="573" spans="1:39">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c r="AA573" s="72"/>
      <c r="AB573" s="72"/>
      <c r="AC573" s="72"/>
      <c r="AD573" s="72"/>
      <c r="AE573" s="72"/>
      <c r="AF573" s="72"/>
      <c r="AG573" s="72"/>
      <c r="AH573" s="72"/>
      <c r="AI573" s="72"/>
      <c r="AJ573" s="72"/>
      <c r="AK573" s="72"/>
      <c r="AL573" s="72"/>
      <c r="AM573" s="72"/>
    </row>
    <row r="574" spans="1:39">
      <c r="A574" s="112" t="s">
        <v>567</v>
      </c>
      <c r="B574" s="116" t="s">
        <v>568</v>
      </c>
      <c r="C574" s="116" t="s">
        <v>569</v>
      </c>
      <c r="D574" s="116" t="s">
        <v>570</v>
      </c>
      <c r="E574" s="116" t="s">
        <v>571</v>
      </c>
      <c r="F574" s="116" t="s">
        <v>572</v>
      </c>
      <c r="G574" s="116" t="s">
        <v>573</v>
      </c>
      <c r="H574" s="116" t="s">
        <v>574</v>
      </c>
      <c r="I574" s="116" t="s">
        <v>575</v>
      </c>
      <c r="J574" s="116" t="s">
        <v>576</v>
      </c>
      <c r="K574" s="116" t="s">
        <v>577</v>
      </c>
      <c r="L574" s="116" t="s">
        <v>578</v>
      </c>
      <c r="M574" s="116" t="s">
        <v>579</v>
      </c>
      <c r="N574" s="116" t="s">
        <v>580</v>
      </c>
      <c r="O574" s="116" t="s">
        <v>581</v>
      </c>
      <c r="P574" s="116" t="s">
        <v>582</v>
      </c>
      <c r="Q574" s="116" t="s">
        <v>583</v>
      </c>
      <c r="R574" s="116" t="s">
        <v>584</v>
      </c>
      <c r="S574" s="116" t="s">
        <v>585</v>
      </c>
      <c r="T574" s="72"/>
      <c r="U574" s="72"/>
      <c r="V574" s="72"/>
      <c r="W574" s="72"/>
      <c r="X574" s="72"/>
      <c r="Y574" s="72"/>
      <c r="Z574" s="72"/>
      <c r="AA574" s="72"/>
      <c r="AB574" s="72"/>
      <c r="AC574" s="72"/>
      <c r="AD574" s="72"/>
      <c r="AE574" s="72"/>
      <c r="AF574" s="72"/>
      <c r="AG574" s="72"/>
      <c r="AH574" s="72"/>
      <c r="AI574" s="72"/>
      <c r="AJ574" s="72"/>
      <c r="AK574" s="72"/>
      <c r="AL574" s="72"/>
      <c r="AM574" s="72"/>
    </row>
    <row r="575" spans="1:39">
      <c r="A575" s="114"/>
      <c r="B575" s="96"/>
      <c r="C575" s="96"/>
      <c r="D575" s="96"/>
      <c r="E575" s="96"/>
      <c r="F575" s="96"/>
      <c r="G575" s="96"/>
      <c r="H575" s="138"/>
      <c r="I575" s="96"/>
      <c r="J575" s="96"/>
      <c r="K575" s="96"/>
      <c r="L575" s="96"/>
      <c r="M575" s="96"/>
      <c r="N575" s="96"/>
      <c r="O575" s="96"/>
      <c r="P575" s="138"/>
      <c r="Q575" s="96"/>
      <c r="R575" s="96"/>
      <c r="S575" s="96"/>
      <c r="T575" s="72"/>
      <c r="U575" s="72"/>
      <c r="V575" s="72"/>
      <c r="W575" s="72"/>
      <c r="X575" s="72"/>
      <c r="Y575" s="72"/>
      <c r="Z575" s="72"/>
      <c r="AA575" s="72"/>
      <c r="AB575" s="72"/>
      <c r="AC575" s="72"/>
      <c r="AD575" s="72"/>
      <c r="AE575" s="72"/>
      <c r="AF575" s="72"/>
      <c r="AG575" s="72"/>
      <c r="AH575" s="72"/>
      <c r="AI575" s="72"/>
      <c r="AJ575" s="72"/>
      <c r="AK575" s="72"/>
      <c r="AL575" s="72"/>
      <c r="AM575" s="72"/>
    </row>
    <row r="576" spans="1:39">
      <c r="A576" s="114"/>
      <c r="B576" s="96"/>
      <c r="C576" s="96"/>
      <c r="D576" s="96"/>
      <c r="E576" s="96"/>
      <c r="F576" s="96"/>
      <c r="G576" s="96"/>
      <c r="H576" s="138"/>
      <c r="I576" s="96"/>
      <c r="J576" s="96"/>
      <c r="K576" s="96"/>
      <c r="L576" s="96"/>
      <c r="M576" s="96"/>
      <c r="N576" s="96"/>
      <c r="O576" s="96"/>
      <c r="P576" s="96"/>
      <c r="Q576" s="96"/>
      <c r="R576" s="96"/>
      <c r="S576" s="96"/>
      <c r="T576" s="72"/>
      <c r="U576" s="72"/>
      <c r="V576" s="72"/>
      <c r="W576" s="72"/>
      <c r="X576" s="72"/>
      <c r="Y576" s="72"/>
      <c r="Z576" s="72"/>
      <c r="AA576" s="72"/>
      <c r="AB576" s="72"/>
      <c r="AC576" s="72"/>
      <c r="AD576" s="72"/>
      <c r="AE576" s="72"/>
      <c r="AF576" s="72"/>
      <c r="AG576" s="72"/>
      <c r="AH576" s="72"/>
      <c r="AI576" s="72"/>
      <c r="AJ576" s="72"/>
      <c r="AK576" s="72"/>
      <c r="AL576" s="72"/>
      <c r="AM576" s="72"/>
    </row>
    <row r="577" spans="1:39">
      <c r="A577" s="114"/>
      <c r="B577" s="96"/>
      <c r="C577" s="96"/>
      <c r="D577" s="96"/>
      <c r="E577" s="96"/>
      <c r="F577" s="96"/>
      <c r="G577" s="96"/>
      <c r="H577" s="138"/>
      <c r="I577" s="96"/>
      <c r="J577" s="96"/>
      <c r="K577" s="96"/>
      <c r="L577" s="96"/>
      <c r="M577" s="96"/>
      <c r="N577" s="96"/>
      <c r="O577" s="96"/>
      <c r="P577" s="96"/>
      <c r="Q577" s="96"/>
      <c r="R577" s="96"/>
      <c r="S577" s="96"/>
      <c r="T577" s="72"/>
      <c r="U577" s="72"/>
      <c r="V577" s="72"/>
      <c r="W577" s="72"/>
      <c r="X577" s="72"/>
      <c r="Y577" s="72"/>
      <c r="Z577" s="72"/>
      <c r="AA577" s="72"/>
      <c r="AB577" s="72"/>
      <c r="AC577" s="72"/>
      <c r="AD577" s="72"/>
      <c r="AE577" s="72"/>
      <c r="AF577" s="72"/>
      <c r="AG577" s="72"/>
      <c r="AH577" s="72"/>
      <c r="AI577" s="72"/>
      <c r="AJ577" s="72"/>
      <c r="AK577" s="72"/>
      <c r="AL577" s="72"/>
      <c r="AM577" s="72"/>
    </row>
    <row r="578" spans="1:39">
      <c r="A578" s="114"/>
      <c r="B578" s="96"/>
      <c r="C578" s="96"/>
      <c r="D578" s="96"/>
      <c r="E578" s="96"/>
      <c r="F578" s="96"/>
      <c r="G578" s="96"/>
      <c r="H578" s="138"/>
      <c r="I578" s="96"/>
      <c r="J578" s="96"/>
      <c r="K578" s="96"/>
      <c r="L578" s="96"/>
      <c r="M578" s="96"/>
      <c r="N578" s="96"/>
      <c r="O578" s="96"/>
      <c r="P578" s="96"/>
      <c r="Q578" s="96"/>
      <c r="R578" s="96"/>
      <c r="S578" s="96"/>
      <c r="T578" s="72"/>
      <c r="U578" s="72"/>
      <c r="V578" s="72"/>
      <c r="W578" s="72"/>
      <c r="X578" s="72"/>
      <c r="Y578" s="72"/>
      <c r="Z578" s="72"/>
      <c r="AA578" s="72"/>
      <c r="AB578" s="72"/>
      <c r="AC578" s="72"/>
      <c r="AD578" s="72"/>
      <c r="AE578" s="72"/>
      <c r="AF578" s="72"/>
      <c r="AG578" s="72"/>
      <c r="AH578" s="72"/>
      <c r="AI578" s="72"/>
      <c r="AJ578" s="72"/>
      <c r="AK578" s="72"/>
      <c r="AL578" s="72"/>
      <c r="AM578" s="72"/>
    </row>
    <row r="579" spans="1:39">
      <c r="A579" s="114"/>
      <c r="B579" s="96"/>
      <c r="C579" s="96"/>
      <c r="D579" s="96"/>
      <c r="E579" s="96"/>
      <c r="F579" s="96"/>
      <c r="G579" s="96"/>
      <c r="H579" s="138"/>
      <c r="I579" s="96"/>
      <c r="J579" s="96"/>
      <c r="K579" s="96"/>
      <c r="L579" s="96"/>
      <c r="M579" s="96"/>
      <c r="N579" s="96"/>
      <c r="O579" s="96"/>
      <c r="P579" s="96"/>
      <c r="Q579" s="96"/>
      <c r="R579" s="96"/>
      <c r="S579" s="96"/>
      <c r="T579" s="72"/>
      <c r="U579" s="72"/>
      <c r="V579" s="72"/>
      <c r="W579" s="72"/>
      <c r="X579" s="72"/>
      <c r="Y579" s="72"/>
      <c r="Z579" s="72"/>
      <c r="AA579" s="72"/>
      <c r="AB579" s="72"/>
      <c r="AC579" s="72"/>
      <c r="AD579" s="72"/>
      <c r="AE579" s="72"/>
      <c r="AF579" s="72"/>
      <c r="AG579" s="72"/>
      <c r="AH579" s="72"/>
      <c r="AI579" s="72"/>
      <c r="AJ579" s="72"/>
      <c r="AK579" s="72"/>
      <c r="AL579" s="72"/>
      <c r="AM579" s="72"/>
    </row>
    <row r="580" spans="1:39">
      <c r="A580" s="114"/>
      <c r="B580" s="96"/>
      <c r="C580" s="96"/>
      <c r="D580" s="96"/>
      <c r="E580" s="96"/>
      <c r="F580" s="96"/>
      <c r="G580" s="96"/>
      <c r="H580" s="138"/>
      <c r="I580" s="96"/>
      <c r="J580" s="96"/>
      <c r="K580" s="96"/>
      <c r="L580" s="96"/>
      <c r="M580" s="96"/>
      <c r="N580" s="96"/>
      <c r="O580" s="96"/>
      <c r="P580" s="96"/>
      <c r="Q580" s="96"/>
      <c r="R580" s="96"/>
      <c r="S580" s="96"/>
      <c r="T580" s="72"/>
      <c r="U580" s="72"/>
      <c r="V580" s="72"/>
      <c r="W580" s="72"/>
      <c r="X580" s="72"/>
      <c r="Y580" s="72"/>
      <c r="Z580" s="72"/>
      <c r="AA580" s="72"/>
      <c r="AB580" s="72"/>
      <c r="AC580" s="72"/>
      <c r="AD580" s="72"/>
      <c r="AE580" s="72"/>
      <c r="AF580" s="72"/>
      <c r="AG580" s="72"/>
      <c r="AH580" s="72"/>
      <c r="AI580" s="72"/>
      <c r="AJ580" s="72"/>
      <c r="AK580" s="72"/>
      <c r="AL580" s="72"/>
      <c r="AM580" s="72"/>
    </row>
    <row r="581" spans="1:39">
      <c r="A581" s="114"/>
      <c r="B581" s="96"/>
      <c r="C581" s="96"/>
      <c r="D581" s="96"/>
      <c r="E581" s="96"/>
      <c r="F581" s="96"/>
      <c r="G581" s="96"/>
      <c r="H581" s="138"/>
      <c r="I581" s="96"/>
      <c r="J581" s="96"/>
      <c r="K581" s="96"/>
      <c r="L581" s="96"/>
      <c r="M581" s="96"/>
      <c r="N581" s="96"/>
      <c r="O581" s="96"/>
      <c r="P581" s="96"/>
      <c r="Q581" s="96"/>
      <c r="R581" s="96"/>
      <c r="S581" s="96"/>
      <c r="T581" s="72"/>
      <c r="U581" s="72"/>
      <c r="V581" s="72"/>
      <c r="W581" s="72"/>
      <c r="X581" s="72"/>
      <c r="Y581" s="72"/>
      <c r="Z581" s="72"/>
      <c r="AA581" s="72"/>
      <c r="AB581" s="72"/>
      <c r="AC581" s="72"/>
      <c r="AD581" s="72"/>
      <c r="AE581" s="72"/>
      <c r="AF581" s="72"/>
      <c r="AG581" s="72"/>
      <c r="AH581" s="72"/>
      <c r="AI581" s="72"/>
      <c r="AJ581" s="72"/>
      <c r="AK581" s="72"/>
      <c r="AL581" s="72"/>
      <c r="AM581" s="72"/>
    </row>
    <row r="582" spans="1:39">
      <c r="A582" s="114"/>
      <c r="B582" s="96"/>
      <c r="C582" s="96"/>
      <c r="D582" s="96"/>
      <c r="E582" s="96"/>
      <c r="F582" s="96"/>
      <c r="G582" s="96"/>
      <c r="H582" s="138"/>
      <c r="I582" s="96"/>
      <c r="J582" s="96"/>
      <c r="K582" s="96"/>
      <c r="L582" s="96"/>
      <c r="M582" s="96"/>
      <c r="N582" s="96"/>
      <c r="O582" s="96"/>
      <c r="P582" s="96"/>
      <c r="Q582" s="96"/>
      <c r="R582" s="96"/>
      <c r="S582" s="96"/>
      <c r="T582" s="72"/>
      <c r="U582" s="72"/>
      <c r="V582" s="72"/>
      <c r="W582" s="72"/>
      <c r="X582" s="72"/>
      <c r="Y582" s="72"/>
      <c r="Z582" s="72"/>
      <c r="AA582" s="72"/>
      <c r="AB582" s="72"/>
      <c r="AC582" s="72"/>
      <c r="AD582" s="72"/>
      <c r="AE582" s="72"/>
      <c r="AF582" s="72"/>
      <c r="AG582" s="72"/>
      <c r="AH582" s="72"/>
      <c r="AI582" s="72"/>
      <c r="AJ582" s="72"/>
      <c r="AK582" s="72"/>
      <c r="AL582" s="72"/>
      <c r="AM582" s="72"/>
    </row>
    <row r="583" spans="1:39">
      <c r="A583" s="114"/>
      <c r="B583" s="96"/>
      <c r="C583" s="96"/>
      <c r="D583" s="96"/>
      <c r="E583" s="96"/>
      <c r="F583" s="96"/>
      <c r="G583" s="96"/>
      <c r="H583" s="96"/>
      <c r="I583" s="96"/>
      <c r="J583" s="96"/>
      <c r="K583" s="96"/>
      <c r="L583" s="96"/>
      <c r="M583" s="96"/>
      <c r="N583" s="96"/>
      <c r="O583" s="96"/>
      <c r="P583" s="96"/>
      <c r="Q583" s="96"/>
      <c r="R583" s="96"/>
      <c r="S583" s="96"/>
      <c r="T583" s="72"/>
      <c r="U583" s="72"/>
      <c r="V583" s="72"/>
      <c r="W583" s="72"/>
      <c r="X583" s="72"/>
      <c r="Y583" s="72"/>
      <c r="Z583" s="72"/>
      <c r="AA583" s="72"/>
      <c r="AB583" s="72"/>
      <c r="AC583" s="72"/>
      <c r="AD583" s="72"/>
      <c r="AE583" s="72"/>
      <c r="AF583" s="72"/>
      <c r="AG583" s="72"/>
      <c r="AH583" s="72"/>
      <c r="AI583" s="72"/>
      <c r="AJ583" s="72"/>
      <c r="AK583" s="72"/>
      <c r="AL583" s="72"/>
      <c r="AM583" s="72"/>
    </row>
    <row r="584" spans="1:39">
      <c r="A584" s="114"/>
      <c r="B584" s="96"/>
      <c r="C584" s="96"/>
      <c r="D584" s="96"/>
      <c r="E584" s="96"/>
      <c r="F584" s="96"/>
      <c r="G584" s="96"/>
      <c r="H584" s="96"/>
      <c r="I584" s="96"/>
      <c r="J584" s="96"/>
      <c r="K584" s="96"/>
      <c r="L584" s="96"/>
      <c r="M584" s="96"/>
      <c r="N584" s="96"/>
      <c r="O584" s="96"/>
      <c r="P584" s="96"/>
      <c r="Q584" s="96"/>
      <c r="R584" s="96"/>
      <c r="S584" s="96"/>
      <c r="T584" s="72"/>
      <c r="U584" s="72"/>
      <c r="V584" s="72"/>
      <c r="W584" s="72"/>
      <c r="X584" s="72"/>
      <c r="Y584" s="72"/>
      <c r="Z584" s="72"/>
      <c r="AA584" s="72"/>
      <c r="AB584" s="72"/>
      <c r="AC584" s="72"/>
      <c r="AD584" s="72"/>
      <c r="AE584" s="72"/>
      <c r="AF584" s="72"/>
      <c r="AG584" s="72"/>
      <c r="AH584" s="72"/>
      <c r="AI584" s="72"/>
      <c r="AJ584" s="72"/>
      <c r="AK584" s="72"/>
      <c r="AL584" s="72"/>
      <c r="AM584" s="72"/>
    </row>
    <row r="585" spans="1:39">
      <c r="A585" s="114"/>
      <c r="B585" s="96"/>
      <c r="C585" s="96"/>
      <c r="D585" s="96"/>
      <c r="E585" s="96"/>
      <c r="F585" s="96"/>
      <c r="G585" s="96"/>
      <c r="H585" s="96"/>
      <c r="I585" s="96"/>
      <c r="J585" s="96"/>
      <c r="K585" s="96"/>
      <c r="L585" s="96"/>
      <c r="M585" s="96"/>
      <c r="N585" s="96"/>
      <c r="O585" s="96"/>
      <c r="P585" s="96"/>
      <c r="Q585" s="96"/>
      <c r="R585" s="96"/>
      <c r="S585" s="96"/>
      <c r="T585" s="72"/>
      <c r="U585" s="72"/>
      <c r="V585" s="72"/>
      <c r="W585" s="72"/>
      <c r="X585" s="72"/>
      <c r="Y585" s="72"/>
      <c r="Z585" s="72"/>
      <c r="AA585" s="72"/>
      <c r="AB585" s="72"/>
      <c r="AC585" s="72"/>
      <c r="AD585" s="72"/>
      <c r="AE585" s="72"/>
      <c r="AF585" s="72"/>
      <c r="AG585" s="72"/>
      <c r="AH585" s="72"/>
      <c r="AI585" s="72"/>
      <c r="AJ585" s="72"/>
      <c r="AK585" s="72"/>
      <c r="AL585" s="72"/>
      <c r="AM585" s="72"/>
    </row>
    <row r="586" spans="1:39">
      <c r="A586" s="114"/>
      <c r="B586" s="96"/>
      <c r="C586" s="96"/>
      <c r="D586" s="96"/>
      <c r="E586" s="96"/>
      <c r="F586" s="96"/>
      <c r="G586" s="96"/>
      <c r="H586" s="96"/>
      <c r="I586" s="96"/>
      <c r="J586" s="96"/>
      <c r="K586" s="96"/>
      <c r="L586" s="96"/>
      <c r="M586" s="96"/>
      <c r="N586" s="96"/>
      <c r="O586" s="96"/>
      <c r="P586" s="96"/>
      <c r="Q586" s="96"/>
      <c r="R586" s="96"/>
      <c r="S586" s="96"/>
      <c r="T586" s="72"/>
      <c r="U586" s="72"/>
      <c r="V586" s="72"/>
      <c r="W586" s="72"/>
      <c r="X586" s="72"/>
      <c r="Y586" s="72"/>
      <c r="Z586" s="72"/>
      <c r="AA586" s="72"/>
      <c r="AB586" s="72"/>
      <c r="AC586" s="72"/>
      <c r="AD586" s="72"/>
      <c r="AE586" s="72"/>
      <c r="AF586" s="72"/>
      <c r="AG586" s="72"/>
      <c r="AH586" s="72"/>
      <c r="AI586" s="72"/>
      <c r="AJ586" s="72"/>
      <c r="AK586" s="72"/>
      <c r="AL586" s="72"/>
      <c r="AM586" s="72"/>
    </row>
    <row r="587" spans="1:39">
      <c r="A587" s="114"/>
      <c r="B587" s="96"/>
      <c r="C587" s="96"/>
      <c r="D587" s="96"/>
      <c r="E587" s="96"/>
      <c r="F587" s="96"/>
      <c r="G587" s="96"/>
      <c r="H587" s="96"/>
      <c r="I587" s="96"/>
      <c r="J587" s="96"/>
      <c r="K587" s="96"/>
      <c r="L587" s="96"/>
      <c r="M587" s="96"/>
      <c r="N587" s="96"/>
      <c r="O587" s="96"/>
      <c r="P587" s="96"/>
      <c r="Q587" s="96"/>
      <c r="R587" s="96"/>
      <c r="S587" s="96"/>
      <c r="T587" s="72"/>
      <c r="U587" s="72"/>
      <c r="V587" s="72"/>
      <c r="W587" s="72"/>
      <c r="X587" s="72"/>
      <c r="Y587" s="72"/>
      <c r="Z587" s="72"/>
      <c r="AA587" s="72"/>
      <c r="AB587" s="72"/>
      <c r="AC587" s="72"/>
      <c r="AD587" s="72"/>
      <c r="AE587" s="72"/>
      <c r="AF587" s="72"/>
      <c r="AG587" s="72"/>
      <c r="AH587" s="72"/>
      <c r="AI587" s="72"/>
      <c r="AJ587" s="72"/>
      <c r="AK587" s="72"/>
      <c r="AL587" s="72"/>
      <c r="AM587" s="72"/>
    </row>
    <row r="588" spans="1:39">
      <c r="A588" s="114"/>
      <c r="B588" s="96"/>
      <c r="C588" s="96"/>
      <c r="D588" s="96"/>
      <c r="E588" s="96"/>
      <c r="F588" s="96"/>
      <c r="G588" s="96"/>
      <c r="H588" s="96"/>
      <c r="I588" s="96"/>
      <c r="J588" s="96"/>
      <c r="K588" s="96"/>
      <c r="L588" s="96"/>
      <c r="M588" s="96"/>
      <c r="N588" s="96"/>
      <c r="O588" s="96"/>
      <c r="P588" s="96"/>
      <c r="Q588" s="96"/>
      <c r="R588" s="96"/>
      <c r="S588" s="96"/>
      <c r="T588" s="72"/>
      <c r="U588" s="72"/>
      <c r="V588" s="72"/>
      <c r="W588" s="72"/>
      <c r="X588" s="72"/>
      <c r="Y588" s="72"/>
      <c r="Z588" s="72"/>
      <c r="AA588" s="72"/>
      <c r="AB588" s="72"/>
      <c r="AC588" s="72"/>
      <c r="AD588" s="72"/>
      <c r="AE588" s="72"/>
      <c r="AF588" s="72"/>
      <c r="AG588" s="72"/>
      <c r="AH588" s="72"/>
      <c r="AI588" s="72"/>
      <c r="AJ588" s="72"/>
      <c r="AK588" s="72"/>
      <c r="AL588" s="72"/>
      <c r="AM588" s="72"/>
    </row>
    <row r="589" spans="1:39">
      <c r="A589" s="114"/>
      <c r="B589" s="96"/>
      <c r="C589" s="96"/>
      <c r="D589" s="96"/>
      <c r="E589" s="96"/>
      <c r="F589" s="96"/>
      <c r="G589" s="96"/>
      <c r="H589" s="96"/>
      <c r="I589" s="96"/>
      <c r="J589" s="96"/>
      <c r="K589" s="96"/>
      <c r="L589" s="96"/>
      <c r="M589" s="96"/>
      <c r="N589" s="96"/>
      <c r="O589" s="96"/>
      <c r="P589" s="96"/>
      <c r="Q589" s="96"/>
      <c r="R589" s="96"/>
      <c r="S589" s="96"/>
      <c r="T589" s="72"/>
      <c r="U589" s="72"/>
      <c r="V589" s="72"/>
      <c r="W589" s="72"/>
      <c r="X589" s="72"/>
      <c r="Y589" s="72"/>
      <c r="Z589" s="72"/>
      <c r="AA589" s="72"/>
      <c r="AB589" s="72"/>
      <c r="AC589" s="72"/>
      <c r="AD589" s="72"/>
      <c r="AE589" s="72"/>
      <c r="AF589" s="72"/>
      <c r="AG589" s="72"/>
      <c r="AH589" s="72"/>
      <c r="AI589" s="72"/>
      <c r="AJ589" s="72"/>
      <c r="AK589" s="72"/>
      <c r="AL589" s="72"/>
      <c r="AM589" s="72"/>
    </row>
    <row r="590" spans="1:39">
      <c r="A590" s="114"/>
      <c r="B590" s="96"/>
      <c r="C590" s="96"/>
      <c r="D590" s="96"/>
      <c r="E590" s="96"/>
      <c r="F590" s="96"/>
      <c r="G590" s="96"/>
      <c r="H590" s="96"/>
      <c r="I590" s="96"/>
      <c r="J590" s="96"/>
      <c r="K590" s="96"/>
      <c r="L590" s="96"/>
      <c r="M590" s="96"/>
      <c r="N590" s="96"/>
      <c r="O590" s="96"/>
      <c r="P590" s="96"/>
      <c r="Q590" s="96"/>
      <c r="R590" s="96"/>
      <c r="S590" s="96"/>
      <c r="T590" s="72"/>
      <c r="U590" s="72"/>
      <c r="V590" s="72"/>
      <c r="W590" s="72"/>
      <c r="X590" s="72"/>
      <c r="Y590" s="72"/>
      <c r="Z590" s="72"/>
      <c r="AA590" s="72"/>
      <c r="AB590" s="72"/>
      <c r="AC590" s="72"/>
      <c r="AD590" s="72"/>
      <c r="AE590" s="72"/>
      <c r="AF590" s="72"/>
      <c r="AG590" s="72"/>
      <c r="AH590" s="72"/>
      <c r="AI590" s="72"/>
      <c r="AJ590" s="72"/>
      <c r="AK590" s="72"/>
      <c r="AL590" s="72"/>
      <c r="AM590" s="72"/>
    </row>
    <row r="591" spans="1:39">
      <c r="A591" s="114"/>
      <c r="B591" s="96"/>
      <c r="C591" s="96"/>
      <c r="D591" s="96"/>
      <c r="E591" s="96"/>
      <c r="F591" s="96"/>
      <c r="G591" s="96"/>
      <c r="H591" s="96"/>
      <c r="I591" s="96"/>
      <c r="J591" s="96"/>
      <c r="K591" s="96"/>
      <c r="L591" s="96"/>
      <c r="M591" s="96"/>
      <c r="N591" s="96"/>
      <c r="O591" s="96"/>
      <c r="P591" s="96"/>
      <c r="Q591" s="96"/>
      <c r="R591" s="96"/>
      <c r="S591" s="96"/>
      <c r="T591" s="72"/>
      <c r="U591" s="72"/>
      <c r="V591" s="72"/>
      <c r="W591" s="72"/>
      <c r="X591" s="72"/>
      <c r="Y591" s="72"/>
      <c r="Z591" s="72"/>
      <c r="AA591" s="72"/>
      <c r="AB591" s="72"/>
      <c r="AC591" s="72"/>
      <c r="AD591" s="72"/>
      <c r="AE591" s="72"/>
      <c r="AF591" s="72"/>
      <c r="AG591" s="72"/>
      <c r="AH591" s="72"/>
      <c r="AI591" s="72"/>
      <c r="AJ591" s="72"/>
      <c r="AK591" s="72"/>
      <c r="AL591" s="72"/>
      <c r="AM591" s="72"/>
    </row>
    <row r="592" spans="1:39">
      <c r="A592" s="114"/>
      <c r="B592" s="96"/>
      <c r="C592" s="96"/>
      <c r="D592" s="96"/>
      <c r="E592" s="96"/>
      <c r="F592" s="96"/>
      <c r="G592" s="96"/>
      <c r="H592" s="96"/>
      <c r="I592" s="96"/>
      <c r="J592" s="96"/>
      <c r="K592" s="96"/>
      <c r="L592" s="96"/>
      <c r="M592" s="96"/>
      <c r="N592" s="96"/>
      <c r="O592" s="96"/>
      <c r="P592" s="96"/>
      <c r="Q592" s="96"/>
      <c r="R592" s="96"/>
      <c r="S592" s="96"/>
      <c r="T592" s="72"/>
      <c r="U592" s="72"/>
      <c r="V592" s="72"/>
      <c r="W592" s="72"/>
      <c r="X592" s="72"/>
      <c r="Y592" s="72"/>
      <c r="Z592" s="72"/>
      <c r="AA592" s="72"/>
      <c r="AB592" s="72"/>
      <c r="AC592" s="72"/>
      <c r="AD592" s="72"/>
      <c r="AE592" s="72"/>
      <c r="AF592" s="72"/>
      <c r="AG592" s="72"/>
      <c r="AH592" s="72"/>
      <c r="AI592" s="72"/>
      <c r="AJ592" s="72"/>
      <c r="AK592" s="72"/>
      <c r="AL592" s="72"/>
      <c r="AM592" s="72"/>
    </row>
    <row r="593" spans="1:39">
      <c r="A593" s="114"/>
      <c r="B593" s="96"/>
      <c r="C593" s="96"/>
      <c r="D593" s="96"/>
      <c r="E593" s="96"/>
      <c r="F593" s="96"/>
      <c r="G593" s="96"/>
      <c r="H593" s="96"/>
      <c r="I593" s="96"/>
      <c r="J593" s="96"/>
      <c r="K593" s="96"/>
      <c r="L593" s="96"/>
      <c r="M593" s="96"/>
      <c r="N593" s="96"/>
      <c r="O593" s="96"/>
      <c r="P593" s="96"/>
      <c r="Q593" s="96"/>
      <c r="R593" s="96"/>
      <c r="S593" s="96"/>
      <c r="T593" s="72"/>
      <c r="U593" s="72"/>
      <c r="V593" s="72"/>
      <c r="W593" s="72"/>
      <c r="X593" s="72"/>
      <c r="Y593" s="72"/>
      <c r="Z593" s="72"/>
      <c r="AA593" s="72"/>
      <c r="AB593" s="72"/>
      <c r="AC593" s="72"/>
      <c r="AD593" s="72"/>
      <c r="AE593" s="72"/>
      <c r="AF593" s="72"/>
      <c r="AG593" s="72"/>
      <c r="AH593" s="72"/>
      <c r="AI593" s="72"/>
      <c r="AJ593" s="72"/>
      <c r="AK593" s="72"/>
      <c r="AL593" s="72"/>
      <c r="AM593" s="72"/>
    </row>
    <row r="594" spans="1:39">
      <c r="A594" s="114"/>
      <c r="B594" s="96"/>
      <c r="C594" s="96"/>
      <c r="D594" s="96"/>
      <c r="E594" s="96"/>
      <c r="F594" s="96"/>
      <c r="G594" s="96"/>
      <c r="H594" s="96"/>
      <c r="I594" s="96"/>
      <c r="J594" s="96"/>
      <c r="K594" s="96"/>
      <c r="L594" s="96"/>
      <c r="M594" s="96"/>
      <c r="N594" s="96"/>
      <c r="O594" s="96"/>
      <c r="P594" s="96"/>
      <c r="Q594" s="96"/>
      <c r="R594" s="96"/>
      <c r="S594" s="96"/>
      <c r="T594" s="72"/>
      <c r="U594" s="72"/>
      <c r="V594" s="72"/>
      <c r="W594" s="72"/>
      <c r="X594" s="72"/>
      <c r="Y594" s="72"/>
      <c r="Z594" s="72"/>
      <c r="AA594" s="72"/>
      <c r="AB594" s="72"/>
      <c r="AC594" s="72"/>
      <c r="AD594" s="72"/>
      <c r="AE594" s="72"/>
      <c r="AF594" s="72"/>
      <c r="AG594" s="72"/>
      <c r="AH594" s="72"/>
      <c r="AI594" s="72"/>
      <c r="AJ594" s="72"/>
      <c r="AK594" s="72"/>
      <c r="AL594" s="72"/>
      <c r="AM594" s="72"/>
    </row>
    <row r="595" spans="1:39">
      <c r="A595" s="114"/>
      <c r="B595" s="96"/>
      <c r="C595" s="96"/>
      <c r="D595" s="96"/>
      <c r="E595" s="96"/>
      <c r="F595" s="96"/>
      <c r="G595" s="96"/>
      <c r="H595" s="96"/>
      <c r="I595" s="96"/>
      <c r="J595" s="96"/>
      <c r="K595" s="96"/>
      <c r="L595" s="96"/>
      <c r="M595" s="96"/>
      <c r="N595" s="96"/>
      <c r="O595" s="96"/>
      <c r="P595" s="96"/>
      <c r="Q595" s="96"/>
      <c r="R595" s="96"/>
      <c r="S595" s="96"/>
      <c r="T595" s="72"/>
      <c r="U595" s="72"/>
      <c r="V595" s="72"/>
      <c r="W595" s="72"/>
      <c r="X595" s="72"/>
      <c r="Y595" s="72"/>
      <c r="Z595" s="72"/>
      <c r="AA595" s="72"/>
      <c r="AB595" s="72"/>
      <c r="AC595" s="72"/>
      <c r="AD595" s="72"/>
      <c r="AE595" s="72"/>
      <c r="AF595" s="72"/>
      <c r="AG595" s="72"/>
      <c r="AH595" s="72"/>
      <c r="AI595" s="72"/>
      <c r="AJ595" s="72"/>
      <c r="AK595" s="72"/>
      <c r="AL595" s="72"/>
      <c r="AM595" s="72"/>
    </row>
    <row r="596" spans="1:39">
      <c r="A596" s="114"/>
      <c r="B596" s="96"/>
      <c r="C596" s="96"/>
      <c r="D596" s="96"/>
      <c r="E596" s="96"/>
      <c r="F596" s="96"/>
      <c r="G596" s="96"/>
      <c r="H596" s="96"/>
      <c r="I596" s="96"/>
      <c r="J596" s="96"/>
      <c r="K596" s="96"/>
      <c r="L596" s="96"/>
      <c r="M596" s="96"/>
      <c r="N596" s="96"/>
      <c r="O596" s="96"/>
      <c r="P596" s="96"/>
      <c r="Q596" s="96"/>
      <c r="R596" s="96"/>
      <c r="S596" s="96"/>
      <c r="T596" s="72"/>
      <c r="U596" s="72"/>
      <c r="V596" s="72"/>
      <c r="W596" s="72"/>
      <c r="X596" s="72"/>
      <c r="Y596" s="72"/>
      <c r="Z596" s="72"/>
      <c r="AA596" s="72"/>
      <c r="AB596" s="72"/>
      <c r="AC596" s="72"/>
      <c r="AD596" s="72"/>
      <c r="AE596" s="72"/>
      <c r="AF596" s="72"/>
      <c r="AG596" s="72"/>
      <c r="AH596" s="72"/>
      <c r="AI596" s="72"/>
      <c r="AJ596" s="72"/>
      <c r="AK596" s="72"/>
      <c r="AL596" s="72"/>
      <c r="AM596" s="72"/>
    </row>
    <row r="597" spans="1:39">
      <c r="A597" s="114"/>
      <c r="B597" s="96"/>
      <c r="C597" s="96"/>
      <c r="D597" s="96"/>
      <c r="E597" s="96"/>
      <c r="F597" s="96"/>
      <c r="G597" s="96"/>
      <c r="H597" s="96"/>
      <c r="I597" s="96"/>
      <c r="J597" s="96"/>
      <c r="K597" s="96"/>
      <c r="L597" s="96"/>
      <c r="M597" s="96"/>
      <c r="N597" s="96"/>
      <c r="O597" s="96"/>
      <c r="P597" s="96"/>
      <c r="Q597" s="96"/>
      <c r="R597" s="96"/>
      <c r="S597" s="96"/>
      <c r="T597" s="72"/>
      <c r="U597" s="72"/>
      <c r="V597" s="72"/>
      <c r="W597" s="72"/>
      <c r="X597" s="72"/>
      <c r="Y597" s="72"/>
      <c r="Z597" s="72"/>
      <c r="AA597" s="72"/>
      <c r="AB597" s="72"/>
      <c r="AC597" s="72"/>
      <c r="AD597" s="72"/>
      <c r="AE597" s="72"/>
      <c r="AF597" s="72"/>
      <c r="AG597" s="72"/>
      <c r="AH597" s="72"/>
      <c r="AI597" s="72"/>
      <c r="AJ597" s="72"/>
      <c r="AK597" s="72"/>
      <c r="AL597" s="72"/>
      <c r="AM597" s="72"/>
    </row>
    <row r="598" spans="1:39">
      <c r="A598" s="114"/>
      <c r="B598" s="96"/>
      <c r="C598" s="96"/>
      <c r="D598" s="96"/>
      <c r="E598" s="96"/>
      <c r="F598" s="96"/>
      <c r="G598" s="96"/>
      <c r="H598" s="96"/>
      <c r="I598" s="96"/>
      <c r="J598" s="96"/>
      <c r="K598" s="96"/>
      <c r="L598" s="96"/>
      <c r="M598" s="96"/>
      <c r="N598" s="96"/>
      <c r="O598" s="96"/>
      <c r="P598" s="96"/>
      <c r="Q598" s="96"/>
      <c r="R598" s="96"/>
      <c r="S598" s="96"/>
      <c r="T598" s="72"/>
      <c r="U598" s="72"/>
      <c r="V598" s="72"/>
      <c r="W598" s="72"/>
      <c r="X598" s="72"/>
      <c r="Y598" s="72"/>
      <c r="Z598" s="72"/>
      <c r="AA598" s="72"/>
      <c r="AB598" s="72"/>
      <c r="AC598" s="72"/>
      <c r="AD598" s="72"/>
      <c r="AE598" s="72"/>
      <c r="AF598" s="72"/>
      <c r="AG598" s="72"/>
      <c r="AH598" s="72"/>
      <c r="AI598" s="72"/>
      <c r="AJ598" s="72"/>
      <c r="AK598" s="72"/>
      <c r="AL598" s="72"/>
      <c r="AM598" s="72"/>
    </row>
    <row r="599" spans="1:39">
      <c r="A599" s="114"/>
      <c r="B599" s="96"/>
      <c r="C599" s="96"/>
      <c r="D599" s="96"/>
      <c r="E599" s="96"/>
      <c r="F599" s="96"/>
      <c r="G599" s="96"/>
      <c r="H599" s="96"/>
      <c r="I599" s="96"/>
      <c r="J599" s="96"/>
      <c r="K599" s="96"/>
      <c r="L599" s="96"/>
      <c r="M599" s="96"/>
      <c r="N599" s="96"/>
      <c r="O599" s="96"/>
      <c r="P599" s="96"/>
      <c r="Q599" s="96"/>
      <c r="R599" s="96"/>
      <c r="S599" s="96"/>
      <c r="T599" s="72"/>
      <c r="U599" s="72"/>
      <c r="V599" s="72"/>
      <c r="W599" s="72"/>
      <c r="X599" s="72"/>
      <c r="Y599" s="72"/>
      <c r="Z599" s="72"/>
      <c r="AA599" s="72"/>
      <c r="AB599" s="72"/>
      <c r="AC599" s="72"/>
      <c r="AD599" s="72"/>
      <c r="AE599" s="72"/>
      <c r="AF599" s="72"/>
      <c r="AG599" s="72"/>
      <c r="AH599" s="72"/>
      <c r="AI599" s="72"/>
      <c r="AJ599" s="72"/>
      <c r="AK599" s="72"/>
      <c r="AL599" s="72"/>
      <c r="AM599" s="72"/>
    </row>
    <row r="600" spans="1:39">
      <c r="A600" s="114"/>
      <c r="B600" s="96"/>
      <c r="C600" s="96"/>
      <c r="D600" s="96"/>
      <c r="E600" s="96"/>
      <c r="F600" s="96"/>
      <c r="G600" s="96"/>
      <c r="H600" s="96"/>
      <c r="I600" s="96"/>
      <c r="J600" s="96"/>
      <c r="K600" s="96"/>
      <c r="L600" s="96"/>
      <c r="M600" s="96"/>
      <c r="N600" s="96"/>
      <c r="O600" s="96"/>
      <c r="P600" s="96"/>
      <c r="Q600" s="96"/>
      <c r="R600" s="96"/>
      <c r="S600" s="96"/>
      <c r="T600" s="72"/>
      <c r="U600" s="72"/>
      <c r="V600" s="72"/>
      <c r="W600" s="72"/>
      <c r="X600" s="72"/>
      <c r="Y600" s="72"/>
      <c r="Z600" s="72"/>
      <c r="AA600" s="72"/>
      <c r="AB600" s="72"/>
      <c r="AC600" s="72"/>
      <c r="AD600" s="72"/>
      <c r="AE600" s="72"/>
      <c r="AF600" s="72"/>
      <c r="AG600" s="72"/>
      <c r="AH600" s="72"/>
      <c r="AI600" s="72"/>
      <c r="AJ600" s="72"/>
      <c r="AK600" s="72"/>
      <c r="AL600" s="72"/>
      <c r="AM600" s="72"/>
    </row>
    <row r="601" spans="1:39">
      <c r="A601" s="114"/>
      <c r="B601" s="96"/>
      <c r="C601" s="96"/>
      <c r="D601" s="96"/>
      <c r="E601" s="96"/>
      <c r="F601" s="96"/>
      <c r="G601" s="96"/>
      <c r="H601" s="96"/>
      <c r="I601" s="96"/>
      <c r="J601" s="96"/>
      <c r="K601" s="96"/>
      <c r="L601" s="96"/>
      <c r="M601" s="96"/>
      <c r="N601" s="96"/>
      <c r="O601" s="96"/>
      <c r="P601" s="96"/>
      <c r="Q601" s="96"/>
      <c r="R601" s="96"/>
      <c r="S601" s="96"/>
      <c r="T601" s="72"/>
      <c r="U601" s="72"/>
      <c r="V601" s="72"/>
      <c r="W601" s="72"/>
      <c r="X601" s="72"/>
      <c r="Y601" s="72"/>
      <c r="Z601" s="72"/>
      <c r="AA601" s="72"/>
      <c r="AB601" s="72"/>
      <c r="AC601" s="72"/>
      <c r="AD601" s="72"/>
      <c r="AE601" s="72"/>
      <c r="AF601" s="72"/>
      <c r="AG601" s="72"/>
      <c r="AH601" s="72"/>
      <c r="AI601" s="72"/>
      <c r="AJ601" s="72"/>
      <c r="AK601" s="72"/>
      <c r="AL601" s="72"/>
      <c r="AM601" s="72"/>
    </row>
    <row r="602" spans="1:39">
      <c r="A602" s="114"/>
      <c r="B602" s="96"/>
      <c r="C602" s="96"/>
      <c r="D602" s="96"/>
      <c r="E602" s="96"/>
      <c r="F602" s="96"/>
      <c r="G602" s="96"/>
      <c r="H602" s="96"/>
      <c r="I602" s="96"/>
      <c r="J602" s="96"/>
      <c r="K602" s="96"/>
      <c r="L602" s="96"/>
      <c r="M602" s="96"/>
      <c r="N602" s="96"/>
      <c r="O602" s="96"/>
      <c r="P602" s="96"/>
      <c r="Q602" s="96"/>
      <c r="R602" s="96"/>
      <c r="S602" s="96"/>
      <c r="T602" s="72"/>
      <c r="U602" s="72"/>
      <c r="V602" s="72"/>
      <c r="W602" s="72"/>
      <c r="X602" s="72"/>
      <c r="Y602" s="72"/>
      <c r="Z602" s="72"/>
      <c r="AA602" s="72"/>
      <c r="AB602" s="72"/>
      <c r="AC602" s="72"/>
      <c r="AD602" s="72"/>
      <c r="AE602" s="72"/>
      <c r="AF602" s="72"/>
      <c r="AG602" s="72"/>
      <c r="AH602" s="72"/>
      <c r="AI602" s="72"/>
      <c r="AJ602" s="72"/>
      <c r="AK602" s="72"/>
      <c r="AL602" s="72"/>
      <c r="AM602" s="72"/>
    </row>
    <row r="603" spans="1:39">
      <c r="A603" s="114"/>
      <c r="B603" s="96"/>
      <c r="C603" s="96"/>
      <c r="D603" s="96"/>
      <c r="E603" s="96"/>
      <c r="F603" s="96"/>
      <c r="G603" s="96"/>
      <c r="H603" s="96"/>
      <c r="I603" s="96"/>
      <c r="J603" s="96"/>
      <c r="K603" s="96"/>
      <c r="L603" s="96"/>
      <c r="M603" s="96"/>
      <c r="N603" s="96"/>
      <c r="O603" s="96"/>
      <c r="P603" s="96"/>
      <c r="Q603" s="96"/>
      <c r="R603" s="96"/>
      <c r="S603" s="96"/>
      <c r="T603" s="72"/>
      <c r="U603" s="72"/>
      <c r="V603" s="72"/>
      <c r="W603" s="72"/>
      <c r="X603" s="72"/>
      <c r="Y603" s="72"/>
      <c r="Z603" s="72"/>
      <c r="AA603" s="72"/>
      <c r="AB603" s="72"/>
      <c r="AC603" s="72"/>
      <c r="AD603" s="72"/>
      <c r="AE603" s="72"/>
      <c r="AF603" s="72"/>
      <c r="AG603" s="72"/>
      <c r="AH603" s="72"/>
      <c r="AI603" s="72"/>
      <c r="AJ603" s="72"/>
      <c r="AK603" s="72"/>
      <c r="AL603" s="72"/>
      <c r="AM603" s="72"/>
    </row>
    <row r="604" spans="1:39">
      <c r="A604" s="114"/>
      <c r="B604" s="96"/>
      <c r="C604" s="96"/>
      <c r="D604" s="96"/>
      <c r="E604" s="96"/>
      <c r="F604" s="96"/>
      <c r="G604" s="96"/>
      <c r="H604" s="96"/>
      <c r="I604" s="96"/>
      <c r="J604" s="96"/>
      <c r="K604" s="96"/>
      <c r="L604" s="96"/>
      <c r="M604" s="96"/>
      <c r="N604" s="96"/>
      <c r="O604" s="96"/>
      <c r="P604" s="96"/>
      <c r="Q604" s="96"/>
      <c r="R604" s="96"/>
      <c r="S604" s="96"/>
      <c r="T604" s="72"/>
      <c r="U604" s="72"/>
      <c r="V604" s="72"/>
      <c r="W604" s="72"/>
      <c r="X604" s="72"/>
      <c r="Y604" s="72"/>
      <c r="Z604" s="72"/>
      <c r="AA604" s="72"/>
      <c r="AB604" s="72"/>
      <c r="AC604" s="72"/>
      <c r="AD604" s="72"/>
      <c r="AE604" s="72"/>
      <c r="AF604" s="72"/>
      <c r="AG604" s="72"/>
      <c r="AH604" s="72"/>
      <c r="AI604" s="72"/>
      <c r="AJ604" s="72"/>
      <c r="AK604" s="72"/>
      <c r="AL604" s="72"/>
      <c r="AM604" s="72"/>
    </row>
    <row r="605" spans="1:39">
      <c r="A605" s="114"/>
      <c r="B605" s="96"/>
      <c r="C605" s="96"/>
      <c r="D605" s="96"/>
      <c r="E605" s="96"/>
      <c r="F605" s="96"/>
      <c r="G605" s="96"/>
      <c r="H605" s="96"/>
      <c r="I605" s="96"/>
      <c r="J605" s="96"/>
      <c r="K605" s="96"/>
      <c r="L605" s="96"/>
      <c r="M605" s="96"/>
      <c r="N605" s="96"/>
      <c r="O605" s="96"/>
      <c r="P605" s="96"/>
      <c r="Q605" s="96"/>
      <c r="R605" s="96"/>
      <c r="S605" s="96"/>
      <c r="T605" s="72"/>
      <c r="U605" s="72"/>
      <c r="V605" s="72"/>
      <c r="W605" s="72"/>
      <c r="X605" s="72"/>
      <c r="Y605" s="72"/>
      <c r="Z605" s="72"/>
      <c r="AA605" s="72"/>
      <c r="AB605" s="72"/>
      <c r="AC605" s="72"/>
      <c r="AD605" s="72"/>
      <c r="AE605" s="72"/>
      <c r="AF605" s="72"/>
      <c r="AG605" s="72"/>
      <c r="AH605" s="72"/>
      <c r="AI605" s="72"/>
      <c r="AJ605" s="72"/>
      <c r="AK605" s="72"/>
      <c r="AL605" s="72"/>
      <c r="AM605" s="72"/>
    </row>
    <row r="606" spans="1:39">
      <c r="A606" s="114"/>
      <c r="B606" s="96"/>
      <c r="C606" s="96"/>
      <c r="D606" s="96"/>
      <c r="E606" s="96"/>
      <c r="F606" s="96"/>
      <c r="G606" s="96"/>
      <c r="H606" s="96"/>
      <c r="I606" s="96"/>
      <c r="J606" s="96"/>
      <c r="K606" s="96"/>
      <c r="L606" s="96"/>
      <c r="M606" s="96"/>
      <c r="N606" s="96"/>
      <c r="O606" s="96"/>
      <c r="P606" s="96"/>
      <c r="Q606" s="96"/>
      <c r="R606" s="96"/>
      <c r="S606" s="96"/>
      <c r="T606" s="72"/>
      <c r="U606" s="72"/>
      <c r="V606" s="72"/>
      <c r="W606" s="72"/>
      <c r="X606" s="72"/>
      <c r="Y606" s="72"/>
      <c r="Z606" s="72"/>
      <c r="AA606" s="72"/>
      <c r="AB606" s="72"/>
      <c r="AC606" s="72"/>
      <c r="AD606" s="72"/>
      <c r="AE606" s="72"/>
      <c r="AF606" s="72"/>
      <c r="AG606" s="72"/>
      <c r="AH606" s="72"/>
      <c r="AI606" s="72"/>
      <c r="AJ606" s="72"/>
      <c r="AK606" s="72"/>
      <c r="AL606" s="72"/>
      <c r="AM606" s="72"/>
    </row>
    <row r="607" spans="1:39">
      <c r="A607" s="114"/>
      <c r="B607" s="96"/>
      <c r="C607" s="96"/>
      <c r="D607" s="96"/>
      <c r="E607" s="96"/>
      <c r="F607" s="96"/>
      <c r="G607" s="96"/>
      <c r="H607" s="96"/>
      <c r="I607" s="96"/>
      <c r="J607" s="96"/>
      <c r="K607" s="96"/>
      <c r="L607" s="96"/>
      <c r="M607" s="96"/>
      <c r="N607" s="96"/>
      <c r="O607" s="96"/>
      <c r="P607" s="96"/>
      <c r="Q607" s="96"/>
      <c r="R607" s="96"/>
      <c r="S607" s="96"/>
      <c r="T607" s="72"/>
      <c r="U607" s="72"/>
      <c r="V607" s="72"/>
      <c r="W607" s="72"/>
      <c r="X607" s="72"/>
      <c r="Y607" s="72"/>
      <c r="Z607" s="72"/>
      <c r="AA607" s="72"/>
      <c r="AB607" s="72"/>
      <c r="AC607" s="72"/>
      <c r="AD607" s="72"/>
      <c r="AE607" s="72"/>
      <c r="AF607" s="72"/>
      <c r="AG607" s="72"/>
      <c r="AH607" s="72"/>
      <c r="AI607" s="72"/>
      <c r="AJ607" s="72"/>
      <c r="AK607" s="72"/>
      <c r="AL607" s="72"/>
      <c r="AM607" s="72"/>
    </row>
    <row r="608" spans="1:39">
      <c r="A608" s="114"/>
      <c r="B608" s="96"/>
      <c r="C608" s="96"/>
      <c r="D608" s="96"/>
      <c r="E608" s="96"/>
      <c r="F608" s="96"/>
      <c r="G608" s="96"/>
      <c r="H608" s="96"/>
      <c r="I608" s="96"/>
      <c r="J608" s="96"/>
      <c r="K608" s="96"/>
      <c r="L608" s="96"/>
      <c r="M608" s="96"/>
      <c r="N608" s="96"/>
      <c r="O608" s="96"/>
      <c r="P608" s="96"/>
      <c r="Q608" s="96"/>
      <c r="R608" s="96"/>
      <c r="S608" s="96"/>
      <c r="T608" s="72"/>
      <c r="U608" s="72"/>
      <c r="V608" s="72"/>
      <c r="W608" s="72"/>
      <c r="X608" s="72"/>
      <c r="Y608" s="72"/>
      <c r="Z608" s="72"/>
      <c r="AA608" s="72"/>
      <c r="AB608" s="72"/>
      <c r="AC608" s="72"/>
      <c r="AD608" s="72"/>
      <c r="AE608" s="72"/>
      <c r="AF608" s="72"/>
      <c r="AG608" s="72"/>
      <c r="AH608" s="72"/>
      <c r="AI608" s="72"/>
      <c r="AJ608" s="72"/>
      <c r="AK608" s="72"/>
      <c r="AL608" s="72"/>
      <c r="AM608" s="72"/>
    </row>
    <row r="609" spans="1:39">
      <c r="A609" s="114"/>
      <c r="B609" s="96"/>
      <c r="C609" s="96"/>
      <c r="D609" s="96"/>
      <c r="E609" s="96"/>
      <c r="F609" s="96"/>
      <c r="G609" s="96"/>
      <c r="H609" s="96"/>
      <c r="I609" s="96"/>
      <c r="J609" s="96"/>
      <c r="K609" s="96"/>
      <c r="L609" s="96"/>
      <c r="M609" s="96"/>
      <c r="N609" s="96"/>
      <c r="O609" s="96"/>
      <c r="P609" s="96"/>
      <c r="Q609" s="96"/>
      <c r="R609" s="96"/>
      <c r="S609" s="96"/>
      <c r="T609" s="72"/>
      <c r="U609" s="72"/>
      <c r="V609" s="72"/>
      <c r="W609" s="72"/>
      <c r="X609" s="72"/>
      <c r="Y609" s="72"/>
      <c r="Z609" s="72"/>
      <c r="AA609" s="72"/>
      <c r="AB609" s="72"/>
      <c r="AC609" s="72"/>
      <c r="AD609" s="72"/>
      <c r="AE609" s="72"/>
      <c r="AF609" s="72"/>
      <c r="AG609" s="72"/>
      <c r="AH609" s="72"/>
      <c r="AI609" s="72"/>
      <c r="AJ609" s="72"/>
      <c r="AK609" s="72"/>
      <c r="AL609" s="72"/>
      <c r="AM609" s="72"/>
    </row>
    <row r="610" spans="1:39">
      <c r="A610" s="114"/>
      <c r="B610" s="96"/>
      <c r="C610" s="96"/>
      <c r="D610" s="96"/>
      <c r="E610" s="96"/>
      <c r="F610" s="96"/>
      <c r="G610" s="96"/>
      <c r="H610" s="96"/>
      <c r="I610" s="96"/>
      <c r="J610" s="96"/>
      <c r="K610" s="96"/>
      <c r="L610" s="96"/>
      <c r="M610" s="96"/>
      <c r="N610" s="96"/>
      <c r="O610" s="96"/>
      <c r="P610" s="96"/>
      <c r="Q610" s="96"/>
      <c r="R610" s="96"/>
      <c r="S610" s="96"/>
      <c r="T610" s="72"/>
      <c r="U610" s="72"/>
      <c r="V610" s="72"/>
      <c r="W610" s="72"/>
      <c r="X610" s="72"/>
      <c r="Y610" s="72"/>
      <c r="Z610" s="72"/>
      <c r="AA610" s="72"/>
      <c r="AB610" s="72"/>
      <c r="AC610" s="72"/>
      <c r="AD610" s="72"/>
      <c r="AE610" s="72"/>
      <c r="AF610" s="72"/>
      <c r="AG610" s="72"/>
      <c r="AH610" s="72"/>
      <c r="AI610" s="72"/>
      <c r="AJ610" s="72"/>
      <c r="AK610" s="72"/>
      <c r="AL610" s="72"/>
      <c r="AM610" s="72"/>
    </row>
    <row r="611" spans="1:39">
      <c r="A611" s="114"/>
      <c r="B611" s="96"/>
      <c r="C611" s="96"/>
      <c r="D611" s="96"/>
      <c r="E611" s="96"/>
      <c r="F611" s="96"/>
      <c r="G611" s="96"/>
      <c r="H611" s="96"/>
      <c r="I611" s="96"/>
      <c r="J611" s="96"/>
      <c r="K611" s="96"/>
      <c r="L611" s="96"/>
      <c r="M611" s="96"/>
      <c r="N611" s="96"/>
      <c r="O611" s="96"/>
      <c r="P611" s="96"/>
      <c r="Q611" s="96"/>
      <c r="R611" s="96"/>
      <c r="S611" s="96"/>
      <c r="T611" s="72"/>
      <c r="U611" s="72"/>
      <c r="V611" s="72"/>
      <c r="W611" s="72"/>
      <c r="X611" s="72"/>
      <c r="Y611" s="72"/>
      <c r="Z611" s="72"/>
      <c r="AA611" s="72"/>
      <c r="AB611" s="72"/>
      <c r="AC611" s="72"/>
      <c r="AD611" s="72"/>
      <c r="AE611" s="72"/>
      <c r="AF611" s="72"/>
      <c r="AG611" s="72"/>
      <c r="AH611" s="72"/>
      <c r="AI611" s="72"/>
      <c r="AJ611" s="72"/>
      <c r="AK611" s="72"/>
      <c r="AL611" s="72"/>
      <c r="AM611" s="72"/>
    </row>
    <row r="612" spans="1:39">
      <c r="A612" s="114"/>
      <c r="B612" s="96"/>
      <c r="C612" s="96"/>
      <c r="D612" s="96"/>
      <c r="E612" s="96"/>
      <c r="F612" s="96"/>
      <c r="G612" s="96"/>
      <c r="H612" s="96"/>
      <c r="I612" s="96"/>
      <c r="J612" s="96"/>
      <c r="K612" s="96"/>
      <c r="L612" s="96"/>
      <c r="M612" s="96"/>
      <c r="N612" s="96"/>
      <c r="O612" s="96"/>
      <c r="P612" s="96"/>
      <c r="Q612" s="96"/>
      <c r="R612" s="96"/>
      <c r="S612" s="96"/>
      <c r="T612" s="72"/>
      <c r="U612" s="72"/>
      <c r="V612" s="72"/>
      <c r="W612" s="72"/>
      <c r="X612" s="72"/>
      <c r="Y612" s="72"/>
      <c r="Z612" s="72"/>
      <c r="AA612" s="72"/>
      <c r="AB612" s="72"/>
      <c r="AC612" s="72"/>
      <c r="AD612" s="72"/>
      <c r="AE612" s="72"/>
      <c r="AF612" s="72"/>
      <c r="AG612" s="72"/>
      <c r="AH612" s="72"/>
      <c r="AI612" s="72"/>
      <c r="AJ612" s="72"/>
      <c r="AK612" s="72"/>
      <c r="AL612" s="72"/>
      <c r="AM612" s="72"/>
    </row>
    <row r="613" spans="1:39">
      <c r="A613" s="114"/>
      <c r="B613" s="96"/>
      <c r="C613" s="96"/>
      <c r="D613" s="96"/>
      <c r="E613" s="96"/>
      <c r="F613" s="96"/>
      <c r="G613" s="96"/>
      <c r="H613" s="96"/>
      <c r="I613" s="96"/>
      <c r="J613" s="96"/>
      <c r="K613" s="96"/>
      <c r="L613" s="96"/>
      <c r="M613" s="96"/>
      <c r="N613" s="96"/>
      <c r="O613" s="96"/>
      <c r="P613" s="96"/>
      <c r="Q613" s="96"/>
      <c r="R613" s="96"/>
      <c r="S613" s="96"/>
      <c r="T613" s="72"/>
      <c r="U613" s="72"/>
      <c r="V613" s="72"/>
      <c r="W613" s="72"/>
      <c r="X613" s="72"/>
      <c r="Y613" s="72"/>
      <c r="Z613" s="72"/>
      <c r="AA613" s="72"/>
      <c r="AB613" s="72"/>
      <c r="AC613" s="72"/>
      <c r="AD613" s="72"/>
      <c r="AE613" s="72"/>
      <c r="AF613" s="72"/>
      <c r="AG613" s="72"/>
      <c r="AH613" s="72"/>
      <c r="AI613" s="72"/>
      <c r="AJ613" s="72"/>
      <c r="AK613" s="72"/>
      <c r="AL613" s="72"/>
      <c r="AM613" s="72"/>
    </row>
    <row r="614" spans="1:39">
      <c r="A614" s="114"/>
      <c r="B614" s="96"/>
      <c r="C614" s="96"/>
      <c r="D614" s="96"/>
      <c r="E614" s="96"/>
      <c r="F614" s="96"/>
      <c r="G614" s="96"/>
      <c r="H614" s="96"/>
      <c r="I614" s="96"/>
      <c r="J614" s="96"/>
      <c r="K614" s="96"/>
      <c r="L614" s="96"/>
      <c r="M614" s="96"/>
      <c r="N614" s="96"/>
      <c r="O614" s="96"/>
      <c r="P614" s="96"/>
      <c r="Q614" s="96"/>
      <c r="R614" s="96"/>
      <c r="S614" s="96"/>
      <c r="T614" s="72"/>
      <c r="U614" s="72"/>
      <c r="V614" s="72"/>
      <c r="W614" s="72"/>
      <c r="X614" s="72"/>
      <c r="Y614" s="72"/>
      <c r="Z614" s="72"/>
      <c r="AA614" s="72"/>
      <c r="AB614" s="72"/>
      <c r="AC614" s="72"/>
      <c r="AD614" s="72"/>
      <c r="AE614" s="72"/>
      <c r="AF614" s="72"/>
      <c r="AG614" s="72"/>
      <c r="AH614" s="72"/>
      <c r="AI614" s="72"/>
      <c r="AJ614" s="72"/>
      <c r="AK614" s="72"/>
      <c r="AL614" s="72"/>
      <c r="AM614" s="72"/>
    </row>
    <row r="615" spans="1:39">
      <c r="A615" s="114"/>
      <c r="B615" s="96"/>
      <c r="C615" s="96"/>
      <c r="D615" s="96"/>
      <c r="E615" s="96"/>
      <c r="F615" s="96"/>
      <c r="G615" s="96"/>
      <c r="H615" s="96"/>
      <c r="I615" s="96"/>
      <c r="J615" s="96"/>
      <c r="K615" s="96"/>
      <c r="L615" s="96"/>
      <c r="M615" s="96"/>
      <c r="N615" s="96"/>
      <c r="O615" s="96"/>
      <c r="P615" s="96"/>
      <c r="Q615" s="96"/>
      <c r="R615" s="96"/>
      <c r="S615" s="96"/>
      <c r="T615" s="72"/>
      <c r="U615" s="72"/>
      <c r="V615" s="72"/>
      <c r="W615" s="72"/>
      <c r="X615" s="72"/>
      <c r="Y615" s="72"/>
      <c r="Z615" s="72"/>
      <c r="AA615" s="72"/>
      <c r="AB615" s="72"/>
      <c r="AC615" s="72"/>
      <c r="AD615" s="72"/>
      <c r="AE615" s="72"/>
      <c r="AF615" s="72"/>
      <c r="AG615" s="72"/>
      <c r="AH615" s="72"/>
      <c r="AI615" s="72"/>
      <c r="AJ615" s="72"/>
      <c r="AK615" s="72"/>
      <c r="AL615" s="72"/>
      <c r="AM615" s="72"/>
    </row>
    <row r="616" spans="1:39">
      <c r="A616" s="114"/>
      <c r="B616" s="96"/>
      <c r="C616" s="96"/>
      <c r="D616" s="96"/>
      <c r="E616" s="96"/>
      <c r="F616" s="96"/>
      <c r="G616" s="96"/>
      <c r="H616" s="96"/>
      <c r="I616" s="96"/>
      <c r="J616" s="96"/>
      <c r="K616" s="96"/>
      <c r="L616" s="96"/>
      <c r="M616" s="96"/>
      <c r="N616" s="96"/>
      <c r="O616" s="96"/>
      <c r="P616" s="96"/>
      <c r="Q616" s="96"/>
      <c r="R616" s="96"/>
      <c r="S616" s="96"/>
      <c r="T616" s="72"/>
      <c r="U616" s="72"/>
      <c r="V616" s="72"/>
      <c r="W616" s="72"/>
      <c r="X616" s="72"/>
      <c r="Y616" s="72"/>
      <c r="Z616" s="72"/>
      <c r="AA616" s="72"/>
      <c r="AB616" s="72"/>
      <c r="AC616" s="72"/>
      <c r="AD616" s="72"/>
      <c r="AE616" s="72"/>
      <c r="AF616" s="72"/>
      <c r="AG616" s="72"/>
      <c r="AH616" s="72"/>
      <c r="AI616" s="72"/>
      <c r="AJ616" s="72"/>
      <c r="AK616" s="72"/>
      <c r="AL616" s="72"/>
      <c r="AM616" s="72"/>
    </row>
    <row r="617" spans="1:39">
      <c r="A617" s="114"/>
      <c r="B617" s="96"/>
      <c r="C617" s="96"/>
      <c r="D617" s="96"/>
      <c r="E617" s="96"/>
      <c r="F617" s="96"/>
      <c r="G617" s="96"/>
      <c r="H617" s="96"/>
      <c r="I617" s="96"/>
      <c r="J617" s="96"/>
      <c r="K617" s="96"/>
      <c r="L617" s="96"/>
      <c r="M617" s="96"/>
      <c r="N617" s="96"/>
      <c r="O617" s="96"/>
      <c r="P617" s="96"/>
      <c r="Q617" s="96"/>
      <c r="R617" s="96"/>
      <c r="S617" s="96"/>
      <c r="T617" s="72"/>
      <c r="U617" s="72"/>
      <c r="V617" s="72"/>
      <c r="W617" s="72"/>
      <c r="X617" s="72"/>
      <c r="Y617" s="72"/>
      <c r="Z617" s="72"/>
      <c r="AA617" s="72"/>
      <c r="AB617" s="72"/>
      <c r="AC617" s="72"/>
      <c r="AD617" s="72"/>
      <c r="AE617" s="72"/>
      <c r="AF617" s="72"/>
      <c r="AG617" s="72"/>
      <c r="AH617" s="72"/>
      <c r="AI617" s="72"/>
      <c r="AJ617" s="72"/>
      <c r="AK617" s="72"/>
      <c r="AL617" s="72"/>
      <c r="AM617" s="72"/>
    </row>
    <row r="618" spans="1:39">
      <c r="A618" s="114"/>
      <c r="B618" s="96"/>
      <c r="C618" s="96"/>
      <c r="D618" s="96"/>
      <c r="E618" s="96"/>
      <c r="F618" s="96"/>
      <c r="G618" s="96"/>
      <c r="H618" s="96"/>
      <c r="I618" s="96"/>
      <c r="J618" s="96"/>
      <c r="K618" s="96"/>
      <c r="L618" s="96"/>
      <c r="M618" s="96"/>
      <c r="N618" s="96"/>
      <c r="O618" s="96"/>
      <c r="P618" s="96"/>
      <c r="Q618" s="96"/>
      <c r="R618" s="96"/>
      <c r="S618" s="96"/>
      <c r="T618" s="72"/>
      <c r="U618" s="72"/>
      <c r="V618" s="72"/>
      <c r="W618" s="72"/>
      <c r="X618" s="72"/>
      <c r="Y618" s="72"/>
      <c r="Z618" s="72"/>
      <c r="AA618" s="72"/>
      <c r="AB618" s="72"/>
      <c r="AC618" s="72"/>
      <c r="AD618" s="72"/>
      <c r="AE618" s="72"/>
      <c r="AF618" s="72"/>
      <c r="AG618" s="72"/>
      <c r="AH618" s="72"/>
      <c r="AI618" s="72"/>
      <c r="AJ618" s="72"/>
      <c r="AK618" s="72"/>
      <c r="AL618" s="72"/>
      <c r="AM618" s="72"/>
    </row>
    <row r="619" spans="1:39">
      <c r="A619" s="114"/>
      <c r="B619" s="96"/>
      <c r="C619" s="96"/>
      <c r="D619" s="96"/>
      <c r="E619" s="96"/>
      <c r="F619" s="96"/>
      <c r="G619" s="96"/>
      <c r="H619" s="96"/>
      <c r="I619" s="96"/>
      <c r="J619" s="96"/>
      <c r="K619" s="96"/>
      <c r="L619" s="96"/>
      <c r="M619" s="96"/>
      <c r="N619" s="96"/>
      <c r="O619" s="96"/>
      <c r="P619" s="96"/>
      <c r="Q619" s="96"/>
      <c r="R619" s="96"/>
      <c r="S619" s="96"/>
      <c r="T619" s="72"/>
      <c r="U619" s="72"/>
      <c r="V619" s="72"/>
      <c r="W619" s="72"/>
      <c r="X619" s="72"/>
      <c r="Y619" s="72"/>
      <c r="Z619" s="72"/>
      <c r="AA619" s="72"/>
      <c r="AB619" s="72"/>
      <c r="AC619" s="72"/>
      <c r="AD619" s="72"/>
      <c r="AE619" s="72"/>
      <c r="AF619" s="72"/>
      <c r="AG619" s="72"/>
      <c r="AH619" s="72"/>
      <c r="AI619" s="72"/>
      <c r="AJ619" s="72"/>
      <c r="AK619" s="72"/>
      <c r="AL619" s="72"/>
      <c r="AM619" s="72"/>
    </row>
    <row r="620" spans="1:39">
      <c r="A620" s="114"/>
      <c r="B620" s="96"/>
      <c r="C620" s="96"/>
      <c r="D620" s="96"/>
      <c r="E620" s="96"/>
      <c r="F620" s="96"/>
      <c r="G620" s="96"/>
      <c r="H620" s="96"/>
      <c r="I620" s="96"/>
      <c r="J620" s="96"/>
      <c r="K620" s="96"/>
      <c r="L620" s="96"/>
      <c r="M620" s="96"/>
      <c r="N620" s="96"/>
      <c r="O620" s="96"/>
      <c r="P620" s="96"/>
      <c r="Q620" s="96"/>
      <c r="R620" s="96"/>
      <c r="S620" s="96"/>
      <c r="T620" s="72"/>
      <c r="U620" s="72"/>
      <c r="V620" s="72"/>
      <c r="W620" s="72"/>
      <c r="X620" s="72"/>
      <c r="Y620" s="72"/>
      <c r="Z620" s="72"/>
      <c r="AA620" s="72"/>
      <c r="AB620" s="72"/>
      <c r="AC620" s="72"/>
      <c r="AD620" s="72"/>
      <c r="AE620" s="72"/>
      <c r="AF620" s="72"/>
      <c r="AG620" s="72"/>
      <c r="AH620" s="72"/>
      <c r="AI620" s="72"/>
      <c r="AJ620" s="72"/>
      <c r="AK620" s="72"/>
      <c r="AL620" s="72"/>
      <c r="AM620" s="72"/>
    </row>
    <row r="621" spans="1:39">
      <c r="A621" s="114"/>
      <c r="B621" s="96"/>
      <c r="C621" s="96"/>
      <c r="D621" s="96"/>
      <c r="E621" s="96"/>
      <c r="F621" s="96"/>
      <c r="G621" s="96"/>
      <c r="H621" s="96"/>
      <c r="I621" s="96"/>
      <c r="J621" s="96"/>
      <c r="K621" s="96"/>
      <c r="L621" s="96"/>
      <c r="M621" s="96"/>
      <c r="N621" s="96"/>
      <c r="O621" s="96"/>
      <c r="P621" s="96"/>
      <c r="Q621" s="96"/>
      <c r="R621" s="96"/>
      <c r="S621" s="96"/>
      <c r="T621" s="72"/>
      <c r="U621" s="72"/>
      <c r="V621" s="72"/>
      <c r="W621" s="72"/>
      <c r="X621" s="72"/>
      <c r="Y621" s="72"/>
      <c r="Z621" s="72"/>
      <c r="AA621" s="72"/>
      <c r="AB621" s="72"/>
      <c r="AC621" s="72"/>
      <c r="AD621" s="72"/>
      <c r="AE621" s="72"/>
      <c r="AF621" s="72"/>
      <c r="AG621" s="72"/>
      <c r="AH621" s="72"/>
      <c r="AI621" s="72"/>
      <c r="AJ621" s="72"/>
      <c r="AK621" s="72"/>
      <c r="AL621" s="72"/>
      <c r="AM621" s="72"/>
    </row>
    <row r="622" spans="1:39">
      <c r="A622" s="114"/>
      <c r="B622" s="96"/>
      <c r="C622" s="96"/>
      <c r="D622" s="96"/>
      <c r="E622" s="96"/>
      <c r="F622" s="96"/>
      <c r="G622" s="96"/>
      <c r="H622" s="96"/>
      <c r="I622" s="96"/>
      <c r="J622" s="96"/>
      <c r="K622" s="96"/>
      <c r="L622" s="96"/>
      <c r="M622" s="96"/>
      <c r="N622" s="96"/>
      <c r="O622" s="96"/>
      <c r="P622" s="96"/>
      <c r="Q622" s="96"/>
      <c r="R622" s="96"/>
      <c r="S622" s="96"/>
      <c r="T622" s="72"/>
      <c r="U622" s="72"/>
      <c r="V622" s="72"/>
      <c r="W622" s="72"/>
      <c r="X622" s="72"/>
      <c r="Y622" s="72"/>
      <c r="Z622" s="72"/>
      <c r="AA622" s="72"/>
      <c r="AB622" s="72"/>
      <c r="AC622" s="72"/>
      <c r="AD622" s="72"/>
      <c r="AE622" s="72"/>
      <c r="AF622" s="72"/>
      <c r="AG622" s="72"/>
      <c r="AH622" s="72"/>
      <c r="AI622" s="72"/>
      <c r="AJ622" s="72"/>
      <c r="AK622" s="72"/>
      <c r="AL622" s="72"/>
      <c r="AM622" s="72"/>
    </row>
    <row r="623" spans="1:39">
      <c r="A623" s="114"/>
      <c r="B623" s="96"/>
      <c r="C623" s="96"/>
      <c r="D623" s="96"/>
      <c r="E623" s="96"/>
      <c r="F623" s="96"/>
      <c r="G623" s="96"/>
      <c r="H623" s="96"/>
      <c r="I623" s="96"/>
      <c r="J623" s="96"/>
      <c r="K623" s="96"/>
      <c r="L623" s="96"/>
      <c r="M623" s="96"/>
      <c r="N623" s="96"/>
      <c r="O623" s="96"/>
      <c r="P623" s="96"/>
      <c r="Q623" s="96"/>
      <c r="R623" s="96"/>
      <c r="S623" s="96"/>
      <c r="T623" s="72"/>
      <c r="U623" s="72"/>
      <c r="V623" s="72"/>
      <c r="W623" s="72"/>
      <c r="X623" s="72"/>
      <c r="Y623" s="72"/>
      <c r="Z623" s="72"/>
      <c r="AA623" s="72"/>
      <c r="AB623" s="72"/>
      <c r="AC623" s="72"/>
      <c r="AD623" s="72"/>
      <c r="AE623" s="72"/>
      <c r="AF623" s="72"/>
      <c r="AG623" s="72"/>
      <c r="AH623" s="72"/>
      <c r="AI623" s="72"/>
      <c r="AJ623" s="72"/>
      <c r="AK623" s="72"/>
      <c r="AL623" s="72"/>
      <c r="AM623" s="72"/>
    </row>
    <row r="624" spans="1:39">
      <c r="A624" s="113"/>
      <c r="B624" s="96"/>
      <c r="C624" s="96"/>
      <c r="D624" s="96"/>
      <c r="E624" s="96"/>
      <c r="F624" s="96"/>
      <c r="G624" s="96"/>
      <c r="H624" s="96"/>
      <c r="I624" s="96"/>
      <c r="J624" s="96"/>
      <c r="K624" s="96"/>
      <c r="L624" s="96"/>
      <c r="M624" s="96"/>
      <c r="N624" s="96"/>
      <c r="O624" s="96"/>
      <c r="P624" s="96"/>
      <c r="Q624" s="96"/>
      <c r="R624" s="96"/>
      <c r="S624" s="96"/>
      <c r="T624" s="72"/>
      <c r="U624" s="72"/>
      <c r="V624" s="72"/>
      <c r="W624" s="72"/>
      <c r="X624" s="72"/>
      <c r="Y624" s="72"/>
      <c r="Z624" s="72"/>
      <c r="AA624" s="72"/>
      <c r="AB624" s="72"/>
      <c r="AC624" s="72"/>
      <c r="AD624" s="72"/>
      <c r="AE624" s="72"/>
      <c r="AF624" s="72"/>
      <c r="AG624" s="72"/>
      <c r="AH624" s="72"/>
      <c r="AI624" s="72"/>
      <c r="AJ624" s="72"/>
      <c r="AK624" s="72"/>
      <c r="AL624" s="72"/>
      <c r="AM624" s="72"/>
    </row>
    <row r="625" spans="1:39">
      <c r="A625" s="72" t="s">
        <v>556</v>
      </c>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c r="AA625" s="72"/>
      <c r="AB625" s="72"/>
      <c r="AC625" s="72"/>
      <c r="AD625" s="72"/>
      <c r="AE625" s="72"/>
      <c r="AF625" s="72"/>
      <c r="AG625" s="72"/>
      <c r="AH625" s="72"/>
      <c r="AI625" s="72"/>
      <c r="AJ625" s="72"/>
      <c r="AK625" s="72"/>
      <c r="AL625" s="72"/>
      <c r="AM625" s="72"/>
    </row>
    <row r="626" spans="1:39">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c r="AA626" s="72"/>
      <c r="AB626" s="72"/>
      <c r="AC626" s="72"/>
      <c r="AD626" s="72"/>
      <c r="AE626" s="72"/>
      <c r="AF626" s="72"/>
      <c r="AG626" s="72"/>
      <c r="AH626" s="72"/>
      <c r="AI626" s="72"/>
      <c r="AJ626" s="72"/>
      <c r="AK626" s="72"/>
      <c r="AL626" s="72"/>
      <c r="AM626" s="72"/>
    </row>
    <row r="627" spans="1:39">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c r="AA627" s="72"/>
      <c r="AB627" s="72"/>
      <c r="AC627" s="72"/>
      <c r="AD627" s="72"/>
      <c r="AE627" s="72"/>
      <c r="AF627" s="72"/>
      <c r="AG627" s="72"/>
      <c r="AH627" s="72"/>
      <c r="AI627" s="72"/>
      <c r="AJ627" s="72"/>
      <c r="AK627" s="72"/>
      <c r="AL627" s="72"/>
      <c r="AM627" s="72"/>
    </row>
    <row r="628" spans="1:39">
      <c r="A628" s="72" t="s">
        <v>586</v>
      </c>
      <c r="B628" s="72"/>
      <c r="C628" s="72"/>
      <c r="D628" s="72"/>
      <c r="E628" s="72"/>
      <c r="F628" s="72"/>
      <c r="G628" s="72" t="s">
        <v>498</v>
      </c>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72"/>
      <c r="AM628" s="72"/>
    </row>
    <row r="629" spans="1:39">
      <c r="A629" s="111"/>
      <c r="B629" s="116" t="s">
        <v>587</v>
      </c>
      <c r="C629" s="72"/>
      <c r="D629" s="72"/>
      <c r="E629" s="72"/>
      <c r="F629" s="72"/>
      <c r="G629" s="116" t="s">
        <v>463</v>
      </c>
      <c r="H629" s="116" t="s">
        <v>464</v>
      </c>
      <c r="I629" s="72"/>
      <c r="J629" s="72"/>
      <c r="K629" s="72"/>
      <c r="L629" s="72"/>
      <c r="M629" s="72"/>
      <c r="N629" s="72"/>
      <c r="O629" s="72"/>
      <c r="P629" s="72"/>
      <c r="Q629" s="72"/>
      <c r="R629" s="72"/>
      <c r="S629" s="72"/>
      <c r="T629" s="72"/>
      <c r="U629" s="72"/>
      <c r="V629" s="72"/>
      <c r="W629" s="72"/>
      <c r="X629" s="72"/>
      <c r="Y629" s="72"/>
      <c r="Z629" s="72"/>
      <c r="AA629" s="72"/>
      <c r="AB629" s="72"/>
      <c r="AC629" s="72"/>
      <c r="AD629" s="72"/>
      <c r="AE629" s="72"/>
      <c r="AF629" s="72"/>
      <c r="AG629" s="72"/>
      <c r="AH629" s="72"/>
      <c r="AI629" s="72"/>
      <c r="AJ629" s="72"/>
      <c r="AK629" s="72"/>
      <c r="AL629" s="72"/>
      <c r="AM629" s="72"/>
    </row>
    <row r="630" spans="1:39">
      <c r="A630" s="141" t="s">
        <v>144</v>
      </c>
      <c r="B630" s="96"/>
      <c r="C630" s="72"/>
      <c r="D630" s="72"/>
      <c r="E630" s="72"/>
      <c r="F630" s="72"/>
      <c r="G630" s="96"/>
      <c r="H630" s="96"/>
      <c r="I630" s="72"/>
      <c r="J630" s="72"/>
      <c r="K630" s="72"/>
      <c r="L630" s="72"/>
      <c r="M630" s="72"/>
      <c r="N630" s="72"/>
      <c r="O630" s="72"/>
      <c r="P630" s="72"/>
      <c r="Q630" s="72"/>
      <c r="R630" s="72"/>
      <c r="S630" s="72"/>
      <c r="T630" s="72"/>
      <c r="U630" s="72"/>
      <c r="V630" s="72"/>
      <c r="W630" s="72"/>
      <c r="X630" s="72"/>
      <c r="Y630" s="72"/>
      <c r="Z630" s="72"/>
      <c r="AA630" s="72"/>
      <c r="AB630" s="72"/>
      <c r="AC630" s="72"/>
      <c r="AD630" s="72"/>
      <c r="AE630" s="72"/>
      <c r="AF630" s="72"/>
      <c r="AG630" s="72"/>
      <c r="AH630" s="72"/>
      <c r="AI630" s="72"/>
      <c r="AJ630" s="72"/>
      <c r="AK630" s="72"/>
      <c r="AL630" s="72"/>
      <c r="AM630" s="72"/>
    </row>
    <row r="631" spans="1:39">
      <c r="A631" s="141" t="s">
        <v>588</v>
      </c>
      <c r="B631" s="96"/>
      <c r="C631" s="72"/>
      <c r="D631" s="72"/>
      <c r="E631" s="72"/>
      <c r="F631" s="72"/>
      <c r="G631" s="96"/>
      <c r="H631" s="96"/>
      <c r="I631" s="72"/>
      <c r="J631" s="72"/>
      <c r="K631" s="72"/>
      <c r="L631" s="72"/>
      <c r="M631" s="72"/>
      <c r="N631" s="72"/>
      <c r="O631" s="72"/>
      <c r="P631" s="72"/>
      <c r="Q631" s="72"/>
      <c r="R631" s="72"/>
      <c r="S631" s="72"/>
      <c r="T631" s="72"/>
      <c r="U631" s="72"/>
      <c r="V631" s="72"/>
      <c r="W631" s="72"/>
      <c r="X631" s="72"/>
      <c r="Y631" s="72"/>
      <c r="Z631" s="72"/>
      <c r="AA631" s="72"/>
      <c r="AB631" s="72"/>
      <c r="AC631" s="72"/>
      <c r="AD631" s="72"/>
      <c r="AE631" s="72"/>
      <c r="AF631" s="72"/>
      <c r="AG631" s="72"/>
      <c r="AH631" s="72"/>
      <c r="AI631" s="72"/>
      <c r="AJ631" s="72"/>
      <c r="AK631" s="72"/>
      <c r="AL631" s="72"/>
      <c r="AM631" s="72"/>
    </row>
    <row r="632" spans="1:39">
      <c r="A632" s="141" t="s">
        <v>106</v>
      </c>
      <c r="B632" s="96"/>
      <c r="C632" s="72"/>
      <c r="D632" s="72"/>
      <c r="E632" s="72"/>
      <c r="F632" s="72"/>
      <c r="G632" s="96"/>
      <c r="H632" s="96"/>
      <c r="I632" s="72"/>
      <c r="J632" s="72"/>
      <c r="K632" s="72"/>
      <c r="L632" s="72"/>
      <c r="M632" s="72"/>
      <c r="N632" s="72"/>
      <c r="O632" s="72"/>
      <c r="P632" s="72"/>
      <c r="Q632" s="72"/>
      <c r="R632" s="72"/>
      <c r="S632" s="72"/>
      <c r="T632" s="72"/>
      <c r="U632" s="72"/>
      <c r="V632" s="72"/>
      <c r="W632" s="72"/>
      <c r="X632" s="72"/>
      <c r="Y632" s="72"/>
      <c r="Z632" s="72"/>
      <c r="AA632" s="72"/>
      <c r="AB632" s="72"/>
      <c r="AC632" s="72"/>
      <c r="AD632" s="72"/>
      <c r="AE632" s="72"/>
      <c r="AF632" s="72"/>
      <c r="AG632" s="72"/>
      <c r="AH632" s="72"/>
      <c r="AI632" s="72"/>
      <c r="AJ632" s="72"/>
      <c r="AK632" s="72"/>
      <c r="AL632" s="72"/>
      <c r="AM632" s="72"/>
    </row>
    <row r="633" spans="1:39">
      <c r="A633" s="141" t="s">
        <v>589</v>
      </c>
      <c r="B633" s="96"/>
      <c r="C633" s="72"/>
      <c r="D633" s="72"/>
      <c r="E633" s="72"/>
      <c r="F633" s="72"/>
      <c r="G633" s="96"/>
      <c r="H633" s="96"/>
      <c r="I633" s="72"/>
      <c r="J633" s="72"/>
      <c r="K633" s="72"/>
      <c r="L633" s="72"/>
      <c r="M633" s="72"/>
      <c r="N633" s="72"/>
      <c r="O633" s="72"/>
      <c r="P633" s="72"/>
      <c r="Q633" s="72"/>
      <c r="R633" s="72"/>
      <c r="S633" s="72"/>
      <c r="T633" s="72"/>
      <c r="U633" s="72"/>
      <c r="V633" s="72"/>
      <c r="W633" s="72"/>
      <c r="X633" s="72"/>
      <c r="Y633" s="72"/>
      <c r="Z633" s="72"/>
      <c r="AA633" s="72"/>
      <c r="AB633" s="72"/>
      <c r="AC633" s="72"/>
      <c r="AD633" s="72"/>
      <c r="AE633" s="72"/>
      <c r="AF633" s="72"/>
      <c r="AG633" s="72"/>
      <c r="AH633" s="72"/>
      <c r="AI633" s="72"/>
      <c r="AJ633" s="72"/>
      <c r="AK633" s="72"/>
      <c r="AL633" s="72"/>
      <c r="AM633" s="72"/>
    </row>
    <row r="634" spans="1:39">
      <c r="A634" s="141" t="s">
        <v>107</v>
      </c>
      <c r="B634" s="96"/>
      <c r="C634" s="72"/>
      <c r="D634" s="72"/>
      <c r="E634" s="72"/>
      <c r="F634" s="72"/>
      <c r="G634" s="96"/>
      <c r="H634" s="96"/>
      <c r="I634" s="72"/>
      <c r="J634" s="72"/>
      <c r="K634" s="72"/>
      <c r="L634" s="72"/>
      <c r="M634" s="72"/>
      <c r="N634" s="72"/>
      <c r="O634" s="72"/>
      <c r="P634" s="72"/>
      <c r="Q634" s="72"/>
      <c r="R634" s="72"/>
      <c r="S634" s="72"/>
      <c r="T634" s="72"/>
      <c r="U634" s="72"/>
      <c r="V634" s="72"/>
      <c r="W634" s="72"/>
      <c r="X634" s="72"/>
      <c r="Y634" s="72"/>
      <c r="Z634" s="72"/>
      <c r="AA634" s="72"/>
      <c r="AB634" s="72"/>
      <c r="AC634" s="72"/>
      <c r="AD634" s="72"/>
      <c r="AE634" s="72"/>
      <c r="AF634" s="72"/>
      <c r="AG634" s="72"/>
      <c r="AH634" s="72"/>
      <c r="AI634" s="72"/>
      <c r="AJ634" s="72"/>
      <c r="AK634" s="72"/>
      <c r="AL634" s="72"/>
      <c r="AM634" s="72"/>
    </row>
    <row r="635" spans="1:39">
      <c r="A635" s="141" t="s">
        <v>590</v>
      </c>
      <c r="B635" s="96"/>
      <c r="C635" s="72"/>
      <c r="D635" s="72"/>
      <c r="E635" s="72"/>
      <c r="F635" s="72"/>
      <c r="G635" s="96"/>
      <c r="H635" s="96"/>
      <c r="I635" s="72"/>
      <c r="J635" s="72"/>
      <c r="K635" s="72"/>
      <c r="L635" s="72"/>
      <c r="M635" s="72"/>
      <c r="N635" s="72"/>
      <c r="O635" s="72"/>
      <c r="P635" s="72"/>
      <c r="Q635" s="72"/>
      <c r="R635" s="72"/>
      <c r="S635" s="72"/>
      <c r="T635" s="72"/>
      <c r="U635" s="72"/>
      <c r="V635" s="72"/>
      <c r="W635" s="72"/>
      <c r="X635" s="72"/>
      <c r="Y635" s="72"/>
      <c r="Z635" s="72"/>
      <c r="AA635" s="72"/>
      <c r="AB635" s="72"/>
      <c r="AC635" s="72"/>
      <c r="AD635" s="72"/>
      <c r="AE635" s="72"/>
      <c r="AF635" s="72"/>
      <c r="AG635" s="72"/>
      <c r="AH635" s="72"/>
      <c r="AI635" s="72"/>
      <c r="AJ635" s="72"/>
      <c r="AK635" s="72"/>
      <c r="AL635" s="72"/>
      <c r="AM635" s="72"/>
    </row>
    <row r="636" spans="1:39">
      <c r="A636" s="141" t="s">
        <v>382</v>
      </c>
      <c r="B636" s="96"/>
      <c r="C636" s="72"/>
      <c r="D636" s="72"/>
      <c r="E636" s="72"/>
      <c r="F636" s="72"/>
      <c r="G636" s="96"/>
      <c r="H636" s="96"/>
      <c r="I636" s="72"/>
      <c r="J636" s="72"/>
      <c r="K636" s="72"/>
      <c r="L636" s="72"/>
      <c r="M636" s="72"/>
      <c r="N636" s="72"/>
      <c r="O636" s="72"/>
      <c r="P636" s="72"/>
      <c r="Q636" s="72"/>
      <c r="R636" s="72"/>
      <c r="S636" s="72"/>
      <c r="T636" s="72"/>
      <c r="U636" s="72"/>
      <c r="V636" s="72"/>
      <c r="W636" s="72"/>
      <c r="X636" s="72"/>
      <c r="Y636" s="72"/>
      <c r="Z636" s="72"/>
      <c r="AA636" s="72"/>
      <c r="AB636" s="72"/>
      <c r="AC636" s="72"/>
      <c r="AD636" s="72"/>
      <c r="AE636" s="72"/>
      <c r="AF636" s="72"/>
      <c r="AG636" s="72"/>
      <c r="AH636" s="72"/>
      <c r="AI636" s="72"/>
      <c r="AJ636" s="72"/>
      <c r="AK636" s="72"/>
      <c r="AL636" s="72"/>
      <c r="AM636" s="72"/>
    </row>
    <row r="637" spans="1:39">
      <c r="A637" s="141" t="s">
        <v>108</v>
      </c>
      <c r="B637" s="96"/>
      <c r="C637" s="72"/>
      <c r="D637" s="72"/>
      <c r="E637" s="72"/>
      <c r="F637" s="72"/>
      <c r="G637" s="96"/>
      <c r="H637" s="96"/>
      <c r="I637" s="72"/>
      <c r="J637" s="72"/>
      <c r="K637" s="72"/>
      <c r="L637" s="72"/>
      <c r="M637" s="72"/>
      <c r="N637" s="72"/>
      <c r="O637" s="72"/>
      <c r="P637" s="72"/>
      <c r="Q637" s="72"/>
      <c r="R637" s="72"/>
      <c r="S637" s="72"/>
      <c r="T637" s="72"/>
      <c r="U637" s="72"/>
      <c r="V637" s="72"/>
      <c r="W637" s="72"/>
      <c r="X637" s="72"/>
      <c r="Y637" s="72"/>
      <c r="Z637" s="72"/>
      <c r="AA637" s="72"/>
      <c r="AB637" s="72"/>
      <c r="AC637" s="72"/>
      <c r="AD637" s="72"/>
      <c r="AE637" s="72"/>
      <c r="AF637" s="72"/>
      <c r="AG637" s="72"/>
      <c r="AH637" s="72"/>
      <c r="AI637" s="72"/>
      <c r="AJ637" s="72"/>
      <c r="AK637" s="72"/>
      <c r="AL637" s="72"/>
      <c r="AM637" s="72"/>
    </row>
    <row r="638" spans="1:39">
      <c r="A638" s="141" t="s">
        <v>591</v>
      </c>
      <c r="B638" s="96"/>
      <c r="C638" s="72"/>
      <c r="D638" s="72"/>
      <c r="E638" s="72"/>
      <c r="F638" s="72"/>
      <c r="G638" s="96"/>
      <c r="H638" s="96"/>
      <c r="I638" s="72"/>
      <c r="J638" s="72"/>
      <c r="K638" s="72"/>
      <c r="L638" s="72"/>
      <c r="M638" s="72"/>
      <c r="N638" s="72"/>
      <c r="O638" s="72"/>
      <c r="P638" s="72"/>
      <c r="Q638" s="72"/>
      <c r="R638" s="72"/>
      <c r="S638" s="72"/>
      <c r="T638" s="72"/>
      <c r="U638" s="72"/>
      <c r="V638" s="72"/>
      <c r="W638" s="72"/>
      <c r="X638" s="72"/>
      <c r="Y638" s="72"/>
      <c r="Z638" s="72"/>
      <c r="AA638" s="72"/>
      <c r="AB638" s="72"/>
      <c r="AC638" s="72"/>
      <c r="AD638" s="72"/>
      <c r="AE638" s="72"/>
      <c r="AF638" s="72"/>
      <c r="AG638" s="72"/>
      <c r="AH638" s="72"/>
      <c r="AI638" s="72"/>
      <c r="AJ638" s="72"/>
      <c r="AK638" s="72"/>
      <c r="AL638" s="72"/>
      <c r="AM638" s="72"/>
    </row>
    <row r="639" spans="1:39">
      <c r="A639" s="141" t="s">
        <v>109</v>
      </c>
      <c r="B639" s="96"/>
      <c r="C639" s="72"/>
      <c r="D639" s="72"/>
      <c r="E639" s="72"/>
      <c r="F639" s="72"/>
      <c r="G639" s="96"/>
      <c r="H639" s="96"/>
      <c r="I639" s="72"/>
      <c r="J639" s="72"/>
      <c r="K639" s="72"/>
      <c r="L639" s="72"/>
      <c r="M639" s="72"/>
      <c r="N639" s="72"/>
      <c r="O639" s="72"/>
      <c r="P639" s="72"/>
      <c r="Q639" s="72"/>
      <c r="R639" s="72"/>
      <c r="S639" s="72"/>
      <c r="T639" s="72"/>
      <c r="U639" s="72"/>
      <c r="V639" s="72"/>
      <c r="W639" s="72"/>
      <c r="X639" s="72"/>
      <c r="Y639" s="72"/>
      <c r="Z639" s="72"/>
      <c r="AA639" s="72"/>
      <c r="AB639" s="72"/>
      <c r="AC639" s="72"/>
      <c r="AD639" s="72"/>
      <c r="AE639" s="72"/>
      <c r="AF639" s="72"/>
      <c r="AG639" s="72"/>
      <c r="AH639" s="72"/>
      <c r="AI639" s="72"/>
      <c r="AJ639" s="72"/>
      <c r="AK639" s="72"/>
      <c r="AL639" s="72"/>
      <c r="AM639" s="72"/>
    </row>
    <row r="640" spans="1:39">
      <c r="A640" s="141" t="s">
        <v>110</v>
      </c>
      <c r="B640" s="96"/>
      <c r="C640" s="72"/>
      <c r="D640" s="72"/>
      <c r="E640" s="72"/>
      <c r="F640" s="72"/>
      <c r="G640" s="96"/>
      <c r="H640" s="96"/>
      <c r="I640" s="72"/>
      <c r="J640" s="72"/>
      <c r="K640" s="72"/>
      <c r="L640" s="72"/>
      <c r="M640" s="72"/>
      <c r="N640" s="72"/>
      <c r="O640" s="72"/>
      <c r="P640" s="72"/>
      <c r="Q640" s="72"/>
      <c r="R640" s="72"/>
      <c r="S640" s="72"/>
      <c r="T640" s="72"/>
      <c r="U640" s="72"/>
      <c r="V640" s="72"/>
      <c r="W640" s="72"/>
      <c r="X640" s="72"/>
      <c r="Y640" s="72"/>
      <c r="Z640" s="72"/>
      <c r="AA640" s="72"/>
      <c r="AB640" s="72"/>
      <c r="AC640" s="72"/>
      <c r="AD640" s="72"/>
      <c r="AE640" s="72"/>
      <c r="AF640" s="72"/>
      <c r="AG640" s="72"/>
      <c r="AH640" s="72"/>
      <c r="AI640" s="72"/>
      <c r="AJ640" s="72"/>
      <c r="AK640" s="72"/>
      <c r="AL640" s="72"/>
      <c r="AM640" s="72"/>
    </row>
    <row r="641" spans="1:39">
      <c r="A641" s="141" t="s">
        <v>592</v>
      </c>
      <c r="B641" s="96"/>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c r="AA641" s="72"/>
      <c r="AB641" s="72"/>
      <c r="AC641" s="72"/>
      <c r="AD641" s="72"/>
      <c r="AE641" s="72"/>
      <c r="AF641" s="72"/>
      <c r="AG641" s="72"/>
      <c r="AH641" s="72"/>
      <c r="AI641" s="72"/>
      <c r="AJ641" s="72"/>
      <c r="AK641" s="72"/>
      <c r="AL641" s="72"/>
      <c r="AM641" s="72"/>
    </row>
    <row r="642" spans="1:39">
      <c r="A642" s="141" t="s">
        <v>593</v>
      </c>
      <c r="B642" s="96"/>
      <c r="C642" s="72"/>
      <c r="D642" s="72"/>
      <c r="E642" s="72"/>
      <c r="F642" s="72"/>
      <c r="G642" s="72" t="s">
        <v>499</v>
      </c>
      <c r="H642" s="72"/>
      <c r="I642" s="72"/>
      <c r="J642" s="72"/>
      <c r="K642" s="72"/>
      <c r="L642" s="72"/>
      <c r="M642" s="72"/>
      <c r="N642" s="72"/>
      <c r="O642" s="72"/>
      <c r="P642" s="72"/>
      <c r="Q642" s="72"/>
      <c r="R642" s="72"/>
      <c r="S642" s="72"/>
      <c r="T642" s="72"/>
      <c r="U642" s="72"/>
      <c r="V642" s="72"/>
      <c r="W642" s="72"/>
      <c r="X642" s="72"/>
      <c r="Y642" s="72"/>
      <c r="Z642" s="72"/>
      <c r="AA642" s="72"/>
      <c r="AB642" s="72"/>
      <c r="AC642" s="72"/>
      <c r="AD642" s="72"/>
      <c r="AE642" s="72"/>
      <c r="AF642" s="72"/>
      <c r="AG642" s="72"/>
      <c r="AH642" s="72"/>
      <c r="AI642" s="72"/>
      <c r="AJ642" s="72"/>
      <c r="AK642" s="72"/>
      <c r="AL642" s="72"/>
      <c r="AM642" s="72"/>
    </row>
    <row r="643" spans="1:39">
      <c r="A643" s="141" t="s">
        <v>594</v>
      </c>
      <c r="B643" s="96"/>
      <c r="C643" s="72"/>
      <c r="D643" s="72"/>
      <c r="E643" s="72"/>
      <c r="F643" s="72"/>
      <c r="G643" s="116" t="s">
        <v>463</v>
      </c>
      <c r="H643" s="116" t="s">
        <v>464</v>
      </c>
      <c r="I643" s="72"/>
      <c r="J643" s="72"/>
      <c r="K643" s="72"/>
      <c r="L643" s="72"/>
      <c r="M643" s="72"/>
      <c r="N643" s="72"/>
      <c r="O643" s="72"/>
      <c r="P643" s="72"/>
      <c r="Q643" s="72"/>
      <c r="R643" s="72"/>
      <c r="S643" s="72"/>
      <c r="T643" s="72"/>
      <c r="U643" s="72"/>
      <c r="V643" s="72"/>
      <c r="W643" s="72"/>
      <c r="X643" s="72"/>
      <c r="Y643" s="72"/>
      <c r="Z643" s="72"/>
      <c r="AA643" s="72"/>
      <c r="AB643" s="72"/>
      <c r="AC643" s="72"/>
      <c r="AD643" s="72"/>
      <c r="AE643" s="72"/>
      <c r="AF643" s="72"/>
      <c r="AG643" s="72"/>
      <c r="AH643" s="72"/>
      <c r="AI643" s="72"/>
      <c r="AJ643" s="72"/>
      <c r="AK643" s="72"/>
      <c r="AL643" s="72"/>
      <c r="AM643" s="72"/>
    </row>
    <row r="644" spans="1:39">
      <c r="A644" s="141" t="s">
        <v>595</v>
      </c>
      <c r="B644" s="96"/>
      <c r="C644" s="72"/>
      <c r="D644" s="72"/>
      <c r="E644" s="72"/>
      <c r="F644" s="72"/>
      <c r="G644" s="96"/>
      <c r="H644" s="96"/>
      <c r="I644" s="72"/>
      <c r="J644" s="72"/>
      <c r="K644" s="72"/>
      <c r="L644" s="72"/>
      <c r="M644" s="72"/>
      <c r="N644" s="72"/>
      <c r="O644" s="72"/>
      <c r="P644" s="72"/>
      <c r="Q644" s="72"/>
      <c r="R644" s="72"/>
      <c r="S644" s="72"/>
      <c r="T644" s="72"/>
      <c r="U644" s="72"/>
      <c r="V644" s="72"/>
      <c r="W644" s="72"/>
      <c r="X644" s="72"/>
      <c r="Y644" s="72"/>
      <c r="Z644" s="72"/>
      <c r="AA644" s="72"/>
      <c r="AB644" s="72"/>
      <c r="AC644" s="72"/>
      <c r="AD644" s="72"/>
      <c r="AE644" s="72"/>
      <c r="AF644" s="72"/>
      <c r="AG644" s="72"/>
      <c r="AH644" s="72"/>
      <c r="AI644" s="72"/>
      <c r="AJ644" s="72"/>
      <c r="AK644" s="72"/>
      <c r="AL644" s="72"/>
      <c r="AM644" s="72"/>
    </row>
    <row r="645" spans="1:39">
      <c r="A645" s="141" t="s">
        <v>150</v>
      </c>
      <c r="B645" s="96"/>
      <c r="C645" s="72"/>
      <c r="D645" s="72"/>
      <c r="E645" s="72"/>
      <c r="F645" s="72"/>
      <c r="G645" s="96"/>
      <c r="H645" s="96"/>
      <c r="I645" s="72"/>
      <c r="J645" s="72"/>
      <c r="K645" s="72"/>
      <c r="L645" s="72"/>
      <c r="M645" s="72"/>
      <c r="N645" s="72"/>
      <c r="O645" s="72"/>
      <c r="P645" s="72"/>
      <c r="Q645" s="72"/>
      <c r="R645" s="72"/>
      <c r="S645" s="72"/>
      <c r="T645" s="72"/>
      <c r="U645" s="72"/>
      <c r="V645" s="72"/>
      <c r="W645" s="72"/>
      <c r="X645" s="72"/>
      <c r="Y645" s="72"/>
      <c r="Z645" s="72"/>
      <c r="AA645" s="72"/>
      <c r="AB645" s="72"/>
      <c r="AC645" s="72"/>
      <c r="AD645" s="72"/>
      <c r="AE645" s="72"/>
      <c r="AF645" s="72"/>
      <c r="AG645" s="72"/>
      <c r="AH645" s="72"/>
      <c r="AI645" s="72"/>
      <c r="AJ645" s="72"/>
      <c r="AK645" s="72"/>
      <c r="AL645" s="72"/>
      <c r="AM645" s="72"/>
    </row>
    <row r="646" spans="1:39">
      <c r="A646" s="141" t="s">
        <v>596</v>
      </c>
      <c r="B646" s="96"/>
      <c r="C646" s="72"/>
      <c r="D646" s="72"/>
      <c r="E646" s="72"/>
      <c r="F646" s="72"/>
      <c r="G646" s="96"/>
      <c r="H646" s="96"/>
      <c r="I646" s="72"/>
      <c r="J646" s="72"/>
      <c r="K646" s="72"/>
      <c r="L646" s="72"/>
      <c r="M646" s="72"/>
      <c r="N646" s="72"/>
      <c r="O646" s="72"/>
      <c r="P646" s="72"/>
      <c r="Q646" s="72"/>
      <c r="R646" s="72"/>
      <c r="S646" s="72"/>
      <c r="T646" s="72"/>
      <c r="U646" s="72"/>
      <c r="V646" s="72"/>
      <c r="W646" s="72"/>
      <c r="X646" s="72"/>
      <c r="Y646" s="72"/>
      <c r="Z646" s="72"/>
      <c r="AA646" s="72"/>
      <c r="AB646" s="72"/>
      <c r="AC646" s="72"/>
      <c r="AD646" s="72"/>
      <c r="AE646" s="72"/>
      <c r="AF646" s="72"/>
      <c r="AG646" s="72"/>
      <c r="AH646" s="72"/>
      <c r="AI646" s="72"/>
      <c r="AJ646" s="72"/>
      <c r="AK646" s="72"/>
      <c r="AL646" s="72"/>
      <c r="AM646" s="72"/>
    </row>
    <row r="647" spans="1:39">
      <c r="A647" s="141" t="s">
        <v>597</v>
      </c>
      <c r="B647" s="96"/>
      <c r="C647" s="72"/>
      <c r="D647" s="72"/>
      <c r="E647" s="72"/>
      <c r="F647" s="72"/>
      <c r="G647" s="96"/>
      <c r="H647" s="96"/>
      <c r="I647" s="72"/>
      <c r="J647" s="72"/>
      <c r="K647" s="72"/>
      <c r="L647" s="72"/>
      <c r="M647" s="72"/>
      <c r="N647" s="72"/>
      <c r="O647" s="72"/>
      <c r="P647" s="72"/>
      <c r="Q647" s="72"/>
      <c r="R647" s="72"/>
      <c r="S647" s="72"/>
      <c r="T647" s="72"/>
      <c r="U647" s="72"/>
      <c r="V647" s="72"/>
      <c r="W647" s="72"/>
      <c r="X647" s="72"/>
      <c r="Y647" s="72"/>
      <c r="Z647" s="72"/>
      <c r="AA647" s="72"/>
      <c r="AB647" s="72"/>
      <c r="AC647" s="72"/>
      <c r="AD647" s="72"/>
      <c r="AE647" s="72"/>
      <c r="AF647" s="72"/>
      <c r="AG647" s="72"/>
      <c r="AH647" s="72"/>
      <c r="AI647" s="72"/>
      <c r="AJ647" s="72"/>
      <c r="AK647" s="72"/>
      <c r="AL647" s="72"/>
      <c r="AM647" s="72"/>
    </row>
    <row r="648" spans="1:39">
      <c r="A648" s="141" t="s">
        <v>598</v>
      </c>
      <c r="B648" s="96"/>
      <c r="C648" s="72"/>
      <c r="D648" s="72"/>
      <c r="E648" s="72"/>
      <c r="F648" s="72"/>
      <c r="G648" s="96"/>
      <c r="H648" s="96"/>
      <c r="I648" s="72"/>
      <c r="J648" s="72"/>
      <c r="K648" s="72"/>
      <c r="L648" s="72"/>
      <c r="M648" s="72"/>
      <c r="N648" s="72"/>
      <c r="O648" s="72"/>
      <c r="P648" s="72"/>
      <c r="Q648" s="72"/>
      <c r="R648" s="72"/>
      <c r="S648" s="72"/>
      <c r="T648" s="72"/>
      <c r="U648" s="72"/>
      <c r="V648" s="72"/>
      <c r="W648" s="72"/>
      <c r="X648" s="72"/>
      <c r="Y648" s="72"/>
      <c r="Z648" s="72"/>
      <c r="AA648" s="72"/>
      <c r="AB648" s="72"/>
      <c r="AC648" s="72"/>
      <c r="AD648" s="72"/>
      <c r="AE648" s="72"/>
      <c r="AF648" s="72"/>
      <c r="AG648" s="72"/>
      <c r="AH648" s="72"/>
      <c r="AI648" s="72"/>
      <c r="AJ648" s="72"/>
      <c r="AK648" s="72"/>
      <c r="AL648" s="72"/>
      <c r="AM648" s="72"/>
    </row>
    <row r="649" spans="1:39">
      <c r="A649" s="141" t="s">
        <v>114</v>
      </c>
      <c r="B649" s="96"/>
      <c r="C649" s="72"/>
      <c r="D649" s="72"/>
      <c r="E649" s="72"/>
      <c r="F649" s="72"/>
      <c r="G649" s="96"/>
      <c r="H649" s="96"/>
      <c r="I649" s="72"/>
      <c r="J649" s="72"/>
      <c r="K649" s="72"/>
      <c r="L649" s="72"/>
      <c r="M649" s="72"/>
      <c r="N649" s="72"/>
      <c r="O649" s="72"/>
      <c r="P649" s="72"/>
      <c r="Q649" s="72"/>
      <c r="R649" s="72"/>
      <c r="S649" s="72"/>
      <c r="T649" s="72"/>
      <c r="U649" s="72"/>
      <c r="V649" s="72"/>
      <c r="W649" s="72"/>
      <c r="X649" s="72"/>
      <c r="Y649" s="72"/>
      <c r="Z649" s="72"/>
      <c r="AA649" s="72"/>
      <c r="AB649" s="72"/>
      <c r="AC649" s="72"/>
      <c r="AD649" s="72"/>
      <c r="AE649" s="72"/>
      <c r="AF649" s="72"/>
      <c r="AG649" s="72"/>
      <c r="AH649" s="72"/>
      <c r="AI649" s="72"/>
      <c r="AJ649" s="72"/>
      <c r="AK649" s="72"/>
      <c r="AL649" s="72"/>
      <c r="AM649" s="72"/>
    </row>
    <row r="650" spans="1:39">
      <c r="A650" s="141" t="s">
        <v>599</v>
      </c>
      <c r="B650" s="96"/>
      <c r="C650" s="72"/>
      <c r="D650" s="72"/>
      <c r="E650" s="72"/>
      <c r="F650" s="72"/>
      <c r="G650" s="96"/>
      <c r="H650" s="96"/>
      <c r="I650" s="72"/>
      <c r="J650" s="72"/>
      <c r="K650" s="72"/>
      <c r="L650" s="72"/>
      <c r="M650" s="72"/>
      <c r="N650" s="72"/>
      <c r="O650" s="72"/>
      <c r="P650" s="72"/>
      <c r="Q650" s="72"/>
      <c r="R650" s="72"/>
      <c r="S650" s="72"/>
      <c r="T650" s="72"/>
      <c r="U650" s="72"/>
      <c r="V650" s="72"/>
      <c r="W650" s="72"/>
      <c r="X650" s="72"/>
      <c r="Y650" s="72"/>
      <c r="Z650" s="72"/>
      <c r="AA650" s="72"/>
      <c r="AB650" s="72"/>
      <c r="AC650" s="72"/>
      <c r="AD650" s="72"/>
      <c r="AE650" s="72"/>
      <c r="AF650" s="72"/>
      <c r="AG650" s="72"/>
      <c r="AH650" s="72"/>
      <c r="AI650" s="72"/>
      <c r="AJ650" s="72"/>
      <c r="AK650" s="72"/>
      <c r="AL650" s="72"/>
      <c r="AM650" s="72"/>
    </row>
    <row r="651" spans="1:39">
      <c r="A651" s="141" t="s">
        <v>600</v>
      </c>
      <c r="B651" s="96"/>
      <c r="C651" s="72"/>
      <c r="D651" s="72"/>
      <c r="E651" s="72"/>
      <c r="F651" s="72"/>
      <c r="G651" s="96"/>
      <c r="H651" s="96"/>
      <c r="I651" s="72"/>
      <c r="J651" s="72"/>
      <c r="K651" s="72"/>
      <c r="L651" s="72"/>
      <c r="M651" s="72"/>
      <c r="N651" s="72"/>
      <c r="O651" s="72"/>
      <c r="P651" s="72"/>
      <c r="Q651" s="72"/>
      <c r="R651" s="72"/>
      <c r="S651" s="72"/>
      <c r="T651" s="72"/>
      <c r="U651" s="72"/>
      <c r="V651" s="72"/>
      <c r="W651" s="72"/>
      <c r="X651" s="72"/>
      <c r="Y651" s="72"/>
      <c r="Z651" s="72"/>
      <c r="AA651" s="72"/>
      <c r="AB651" s="72"/>
      <c r="AC651" s="72"/>
      <c r="AD651" s="72"/>
      <c r="AE651" s="72"/>
      <c r="AF651" s="72"/>
      <c r="AG651" s="72"/>
      <c r="AH651" s="72"/>
      <c r="AI651" s="72"/>
      <c r="AJ651" s="72"/>
      <c r="AK651" s="72"/>
      <c r="AL651" s="72"/>
      <c r="AM651" s="72"/>
    </row>
    <row r="652" spans="1:39">
      <c r="A652" s="141" t="s">
        <v>116</v>
      </c>
      <c r="B652" s="96"/>
      <c r="C652" s="72"/>
      <c r="D652" s="72"/>
      <c r="E652" s="72"/>
      <c r="F652" s="72"/>
      <c r="G652" s="96"/>
      <c r="H652" s="96"/>
      <c r="I652" s="72"/>
      <c r="J652" s="72"/>
      <c r="K652" s="72"/>
      <c r="L652" s="72"/>
      <c r="M652" s="72"/>
      <c r="N652" s="72"/>
      <c r="O652" s="72"/>
      <c r="P652" s="72"/>
      <c r="Q652" s="72"/>
      <c r="R652" s="72"/>
      <c r="S652" s="72"/>
      <c r="T652" s="72"/>
      <c r="U652" s="72"/>
      <c r="V652" s="72"/>
      <c r="W652" s="72"/>
      <c r="X652" s="72"/>
      <c r="Y652" s="72"/>
      <c r="Z652" s="72"/>
      <c r="AA652" s="72"/>
      <c r="AB652" s="72"/>
      <c r="AC652" s="72"/>
      <c r="AD652" s="72"/>
      <c r="AE652" s="72"/>
      <c r="AF652" s="72"/>
      <c r="AG652" s="72"/>
      <c r="AH652" s="72"/>
      <c r="AI652" s="72"/>
      <c r="AJ652" s="72"/>
      <c r="AK652" s="72"/>
      <c r="AL652" s="72"/>
      <c r="AM652" s="72"/>
    </row>
    <row r="653" spans="1:39">
      <c r="A653" s="141" t="s">
        <v>119</v>
      </c>
      <c r="B653" s="96"/>
      <c r="C653" s="72"/>
      <c r="D653" s="72"/>
      <c r="E653" s="72"/>
      <c r="F653" s="72"/>
      <c r="G653" s="96"/>
      <c r="H653" s="96"/>
      <c r="I653" s="72"/>
      <c r="J653" s="72"/>
      <c r="K653" s="72"/>
      <c r="L653" s="72"/>
      <c r="M653" s="72"/>
      <c r="N653" s="72"/>
      <c r="O653" s="72"/>
      <c r="P653" s="72"/>
      <c r="Q653" s="72"/>
      <c r="R653" s="72"/>
      <c r="S653" s="72"/>
      <c r="T653" s="72"/>
      <c r="U653" s="72"/>
      <c r="V653" s="72"/>
      <c r="W653" s="72"/>
      <c r="X653" s="72"/>
      <c r="Y653" s="72"/>
      <c r="Z653" s="72"/>
      <c r="AA653" s="72"/>
      <c r="AB653" s="72"/>
      <c r="AC653" s="72"/>
      <c r="AD653" s="72"/>
      <c r="AE653" s="72"/>
      <c r="AF653" s="72"/>
      <c r="AG653" s="72"/>
      <c r="AH653" s="72"/>
      <c r="AI653" s="72"/>
      <c r="AJ653" s="72"/>
      <c r="AK653" s="72"/>
      <c r="AL653" s="72"/>
      <c r="AM653" s="72"/>
    </row>
    <row r="654" spans="1:39">
      <c r="A654" s="141"/>
      <c r="B654" s="96"/>
      <c r="C654" s="72"/>
      <c r="D654" s="72"/>
      <c r="E654" s="72"/>
      <c r="F654" s="72"/>
      <c r="G654" s="96"/>
      <c r="H654" s="96"/>
      <c r="I654" s="72"/>
      <c r="J654" s="72"/>
      <c r="K654" s="72"/>
      <c r="L654" s="72"/>
      <c r="M654" s="72"/>
      <c r="N654" s="72"/>
      <c r="O654" s="72"/>
      <c r="P654" s="72"/>
      <c r="Q654" s="72"/>
      <c r="R654" s="72"/>
      <c r="S654" s="72"/>
      <c r="T654" s="72"/>
      <c r="U654" s="72"/>
      <c r="V654" s="72"/>
      <c r="W654" s="72"/>
      <c r="X654" s="72"/>
      <c r="Y654" s="72"/>
      <c r="Z654" s="72"/>
      <c r="AA654" s="72"/>
      <c r="AB654" s="72"/>
      <c r="AC654" s="72"/>
      <c r="AD654" s="72"/>
      <c r="AE654" s="72"/>
      <c r="AF654" s="72"/>
      <c r="AG654" s="72"/>
      <c r="AH654" s="72"/>
      <c r="AI654" s="72"/>
      <c r="AJ654" s="72"/>
      <c r="AK654" s="72"/>
      <c r="AL654" s="72"/>
      <c r="AM654" s="72"/>
    </row>
    <row r="655" spans="1:39">
      <c r="A655" s="141" t="s">
        <v>601</v>
      </c>
      <c r="B655" s="96"/>
      <c r="C655" s="72"/>
      <c r="D655" s="72"/>
      <c r="E655" s="72"/>
      <c r="F655" s="72"/>
      <c r="G655" s="96"/>
      <c r="H655" s="96"/>
      <c r="I655" s="72"/>
      <c r="J655" s="72"/>
      <c r="K655" s="72"/>
      <c r="L655" s="72"/>
      <c r="M655" s="72"/>
      <c r="N655" s="72"/>
      <c r="O655" s="72"/>
      <c r="P655" s="72"/>
      <c r="Q655" s="72"/>
      <c r="R655" s="72"/>
      <c r="S655" s="72"/>
      <c r="T655" s="72"/>
      <c r="U655" s="72"/>
      <c r="V655" s="72"/>
      <c r="W655" s="72"/>
      <c r="X655" s="72"/>
      <c r="Y655" s="72"/>
      <c r="Z655" s="72"/>
      <c r="AA655" s="72"/>
      <c r="AB655" s="72"/>
      <c r="AC655" s="72"/>
      <c r="AD655" s="72"/>
      <c r="AE655" s="72"/>
      <c r="AF655" s="72"/>
      <c r="AG655" s="72"/>
      <c r="AH655" s="72"/>
      <c r="AI655" s="72"/>
      <c r="AJ655" s="72"/>
      <c r="AK655" s="72"/>
      <c r="AL655" s="72"/>
      <c r="AM655" s="72"/>
    </row>
    <row r="656" spans="1:39">
      <c r="A656" s="141" t="s">
        <v>602</v>
      </c>
      <c r="B656" s="96"/>
      <c r="C656" s="72"/>
      <c r="D656" s="72"/>
      <c r="E656" s="72"/>
      <c r="F656" s="72"/>
      <c r="G656" s="96"/>
      <c r="H656" s="96"/>
      <c r="I656" s="72"/>
      <c r="J656" s="72"/>
      <c r="K656" s="72"/>
      <c r="L656" s="72"/>
      <c r="M656" s="72"/>
      <c r="N656" s="72"/>
      <c r="O656" s="72"/>
      <c r="P656" s="72"/>
      <c r="Q656" s="72"/>
      <c r="R656" s="72"/>
      <c r="S656" s="72"/>
      <c r="T656" s="72"/>
      <c r="U656" s="72"/>
      <c r="V656" s="72"/>
      <c r="W656" s="72"/>
      <c r="X656" s="72"/>
      <c r="Y656" s="72"/>
      <c r="Z656" s="72"/>
      <c r="AA656" s="72"/>
      <c r="AB656" s="72"/>
      <c r="AC656" s="72"/>
      <c r="AD656" s="72"/>
      <c r="AE656" s="72"/>
      <c r="AF656" s="72"/>
      <c r="AG656" s="72"/>
      <c r="AH656" s="72"/>
      <c r="AI656" s="72"/>
      <c r="AJ656" s="72"/>
      <c r="AK656" s="72"/>
      <c r="AL656" s="72"/>
      <c r="AM656" s="72"/>
    </row>
    <row r="657" spans="1:39">
      <c r="A657" s="141" t="s">
        <v>603</v>
      </c>
      <c r="B657" s="96"/>
      <c r="C657" s="72"/>
      <c r="D657" s="72"/>
      <c r="E657" s="72"/>
      <c r="F657" s="72"/>
      <c r="G657" s="96"/>
      <c r="H657" s="96"/>
      <c r="I657" s="72"/>
      <c r="J657" s="72"/>
      <c r="K657" s="72"/>
      <c r="L657" s="72"/>
      <c r="M657" s="72"/>
      <c r="N657" s="72"/>
      <c r="O657" s="72"/>
      <c r="P657" s="72"/>
      <c r="Q657" s="72"/>
      <c r="R657" s="72"/>
      <c r="S657" s="72"/>
      <c r="T657" s="72"/>
      <c r="U657" s="72"/>
      <c r="V657" s="72"/>
      <c r="W657" s="72"/>
      <c r="X657" s="72"/>
      <c r="Y657" s="72"/>
      <c r="Z657" s="72"/>
      <c r="AA657" s="72"/>
      <c r="AB657" s="72"/>
      <c r="AC657" s="72"/>
      <c r="AD657" s="72"/>
      <c r="AE657" s="72"/>
      <c r="AF657" s="72"/>
      <c r="AG657" s="72"/>
      <c r="AH657" s="72"/>
      <c r="AI657" s="72"/>
      <c r="AJ657" s="72"/>
      <c r="AK657" s="72"/>
      <c r="AL657" s="72"/>
      <c r="AM657" s="72"/>
    </row>
    <row r="658" spans="1:39">
      <c r="A658" s="141" t="s">
        <v>125</v>
      </c>
      <c r="B658" s="96"/>
      <c r="C658" s="72"/>
      <c r="D658" s="72"/>
      <c r="E658" s="72"/>
      <c r="F658" s="72"/>
      <c r="G658" s="96"/>
      <c r="H658" s="96"/>
      <c r="I658" s="72"/>
      <c r="J658" s="72"/>
      <c r="K658" s="72"/>
      <c r="L658" s="72"/>
      <c r="M658" s="72"/>
      <c r="N658" s="72"/>
      <c r="O658" s="72"/>
      <c r="P658" s="72"/>
      <c r="Q658" s="72"/>
      <c r="R658" s="72"/>
      <c r="S658" s="72"/>
      <c r="T658" s="72"/>
      <c r="U658" s="72"/>
      <c r="V658" s="72"/>
      <c r="W658" s="72"/>
      <c r="X658" s="72"/>
      <c r="Y658" s="72"/>
      <c r="Z658" s="72"/>
      <c r="AA658" s="72"/>
      <c r="AB658" s="72"/>
      <c r="AC658" s="72"/>
      <c r="AD658" s="72"/>
      <c r="AE658" s="72"/>
      <c r="AF658" s="72"/>
      <c r="AG658" s="72"/>
      <c r="AH658" s="72"/>
      <c r="AI658" s="72"/>
      <c r="AJ658" s="72"/>
      <c r="AK658" s="72"/>
      <c r="AL658" s="72"/>
      <c r="AM658" s="72"/>
    </row>
    <row r="659" spans="1:39">
      <c r="A659" s="141" t="s">
        <v>604</v>
      </c>
      <c r="B659" s="96"/>
      <c r="C659" s="72"/>
      <c r="D659" s="72"/>
      <c r="E659" s="72"/>
      <c r="F659" s="72"/>
      <c r="G659" s="96"/>
      <c r="H659" s="96"/>
      <c r="I659" s="72"/>
      <c r="J659" s="72"/>
      <c r="K659" s="72"/>
      <c r="L659" s="72"/>
      <c r="M659" s="72"/>
      <c r="N659" s="72"/>
      <c r="O659" s="72"/>
      <c r="P659" s="72"/>
      <c r="Q659" s="72"/>
      <c r="R659" s="72"/>
      <c r="S659" s="72"/>
      <c r="T659" s="72"/>
      <c r="U659" s="72"/>
      <c r="V659" s="72"/>
      <c r="W659" s="72"/>
      <c r="X659" s="72"/>
      <c r="Y659" s="72"/>
      <c r="Z659" s="72"/>
      <c r="AA659" s="72"/>
      <c r="AB659" s="72"/>
      <c r="AC659" s="72"/>
      <c r="AD659" s="72"/>
      <c r="AE659" s="72"/>
      <c r="AF659" s="72"/>
      <c r="AG659" s="72"/>
      <c r="AH659" s="72"/>
      <c r="AI659" s="72"/>
      <c r="AJ659" s="72"/>
      <c r="AK659" s="72"/>
      <c r="AL659" s="72"/>
      <c r="AM659" s="72"/>
    </row>
    <row r="660" spans="1:39">
      <c r="A660" s="141" t="s">
        <v>122</v>
      </c>
      <c r="B660" s="96"/>
      <c r="C660" s="72"/>
      <c r="D660" s="72"/>
      <c r="E660" s="72"/>
      <c r="F660" s="72"/>
      <c r="G660" s="96"/>
      <c r="H660" s="96"/>
      <c r="I660" s="72"/>
      <c r="J660" s="72"/>
      <c r="K660" s="72"/>
      <c r="L660" s="72"/>
      <c r="M660" s="72"/>
      <c r="N660" s="72"/>
      <c r="O660" s="72"/>
      <c r="P660" s="72"/>
      <c r="Q660" s="72"/>
      <c r="R660" s="72"/>
      <c r="S660" s="72"/>
      <c r="T660" s="72"/>
      <c r="U660" s="72"/>
      <c r="V660" s="72"/>
      <c r="W660" s="72"/>
      <c r="X660" s="72"/>
      <c r="Y660" s="72"/>
      <c r="Z660" s="72"/>
      <c r="AA660" s="72"/>
      <c r="AB660" s="72"/>
      <c r="AC660" s="72"/>
      <c r="AD660" s="72"/>
      <c r="AE660" s="72"/>
      <c r="AF660" s="72"/>
      <c r="AG660" s="72"/>
      <c r="AH660" s="72"/>
      <c r="AI660" s="72"/>
      <c r="AJ660" s="72"/>
      <c r="AK660" s="72"/>
      <c r="AL660" s="72"/>
      <c r="AM660" s="72"/>
    </row>
    <row r="661" spans="1:39">
      <c r="A661" s="141" t="s">
        <v>605</v>
      </c>
      <c r="B661" s="96"/>
      <c r="C661" s="72"/>
      <c r="D661" s="72"/>
      <c r="E661" s="72"/>
      <c r="F661" s="72"/>
      <c r="G661" s="96"/>
      <c r="H661" s="96"/>
      <c r="I661" s="72"/>
      <c r="J661" s="72"/>
      <c r="K661" s="72"/>
      <c r="L661" s="72"/>
      <c r="M661" s="72"/>
      <c r="N661" s="72"/>
      <c r="O661" s="72"/>
      <c r="P661" s="72"/>
      <c r="Q661" s="72"/>
      <c r="R661" s="72"/>
      <c r="S661" s="72"/>
      <c r="T661" s="72"/>
      <c r="U661" s="72"/>
      <c r="V661" s="72"/>
      <c r="W661" s="72"/>
      <c r="X661" s="72"/>
      <c r="Y661" s="72"/>
      <c r="Z661" s="72"/>
      <c r="AA661" s="72"/>
      <c r="AB661" s="72"/>
      <c r="AC661" s="72"/>
      <c r="AD661" s="72"/>
      <c r="AE661" s="72"/>
      <c r="AF661" s="72"/>
      <c r="AG661" s="72"/>
      <c r="AH661" s="72"/>
      <c r="AI661" s="72"/>
      <c r="AJ661" s="72"/>
      <c r="AK661" s="72"/>
      <c r="AL661" s="72"/>
      <c r="AM661" s="72"/>
    </row>
    <row r="662" spans="1:39">
      <c r="A662" s="141" t="s">
        <v>606</v>
      </c>
      <c r="B662" s="96"/>
      <c r="C662" s="72"/>
      <c r="D662" s="72"/>
      <c r="E662" s="72"/>
      <c r="F662" s="72"/>
      <c r="G662" s="96"/>
      <c r="H662" s="96"/>
      <c r="I662" s="72"/>
      <c r="J662" s="72"/>
      <c r="K662" s="72"/>
      <c r="L662" s="72"/>
      <c r="M662" s="72"/>
      <c r="N662" s="72"/>
      <c r="O662" s="72"/>
      <c r="P662" s="72"/>
      <c r="Q662" s="72"/>
      <c r="R662" s="72"/>
      <c r="S662" s="72"/>
      <c r="T662" s="72"/>
      <c r="U662" s="72"/>
      <c r="V662" s="72"/>
      <c r="W662" s="72"/>
      <c r="X662" s="72"/>
      <c r="Y662" s="72"/>
      <c r="Z662" s="72"/>
      <c r="AA662" s="72"/>
      <c r="AB662" s="72"/>
      <c r="AC662" s="72"/>
      <c r="AD662" s="72"/>
      <c r="AE662" s="72"/>
      <c r="AF662" s="72"/>
      <c r="AG662" s="72"/>
      <c r="AH662" s="72"/>
      <c r="AI662" s="72"/>
      <c r="AJ662" s="72"/>
      <c r="AK662" s="72"/>
      <c r="AL662" s="72"/>
      <c r="AM662" s="72"/>
    </row>
    <row r="663" spans="1:39">
      <c r="A663" s="141"/>
      <c r="B663" s="96"/>
      <c r="C663" s="72"/>
      <c r="D663" s="72"/>
      <c r="E663" s="72"/>
      <c r="F663" s="72"/>
      <c r="G663" s="96"/>
      <c r="H663" s="96"/>
      <c r="I663" s="72"/>
      <c r="J663" s="72"/>
      <c r="K663" s="72"/>
      <c r="L663" s="72"/>
      <c r="M663" s="72"/>
      <c r="N663" s="72"/>
      <c r="O663" s="72"/>
      <c r="P663" s="72"/>
      <c r="Q663" s="72"/>
      <c r="R663" s="72"/>
      <c r="S663" s="72"/>
      <c r="T663" s="72"/>
      <c r="U663" s="72"/>
      <c r="V663" s="72"/>
      <c r="W663" s="72"/>
      <c r="X663" s="72"/>
      <c r="Y663" s="72"/>
      <c r="Z663" s="72"/>
      <c r="AA663" s="72"/>
      <c r="AB663" s="72"/>
      <c r="AC663" s="72"/>
      <c r="AD663" s="72"/>
      <c r="AE663" s="72"/>
      <c r="AF663" s="72"/>
      <c r="AG663" s="72"/>
      <c r="AH663" s="72"/>
      <c r="AI663" s="72"/>
      <c r="AJ663" s="72"/>
      <c r="AK663" s="72"/>
      <c r="AL663" s="72"/>
      <c r="AM663" s="72"/>
    </row>
    <row r="664" spans="1:39">
      <c r="A664" s="141" t="s">
        <v>128</v>
      </c>
      <c r="B664" s="96"/>
      <c r="C664" s="72"/>
      <c r="D664" s="72"/>
      <c r="E664" s="72"/>
      <c r="F664" s="72"/>
      <c r="G664" s="96"/>
      <c r="H664" s="96"/>
      <c r="I664" s="72"/>
      <c r="J664" s="72"/>
      <c r="K664" s="72"/>
      <c r="L664" s="72"/>
      <c r="M664" s="72"/>
      <c r="N664" s="72"/>
      <c r="O664" s="72"/>
      <c r="P664" s="72"/>
      <c r="Q664" s="72"/>
      <c r="R664" s="72"/>
      <c r="S664" s="72"/>
      <c r="T664" s="72"/>
      <c r="U664" s="72"/>
      <c r="V664" s="72"/>
      <c r="W664" s="72"/>
      <c r="X664" s="72"/>
      <c r="Y664" s="72"/>
      <c r="Z664" s="72"/>
      <c r="AA664" s="72"/>
      <c r="AB664" s="72"/>
      <c r="AC664" s="72"/>
      <c r="AD664" s="72"/>
      <c r="AE664" s="72"/>
      <c r="AF664" s="72"/>
      <c r="AG664" s="72"/>
      <c r="AH664" s="72"/>
      <c r="AI664" s="72"/>
      <c r="AJ664" s="72"/>
      <c r="AK664" s="72"/>
      <c r="AL664" s="72"/>
      <c r="AM664" s="72"/>
    </row>
    <row r="665" spans="1:39">
      <c r="A665" s="141" t="s">
        <v>607</v>
      </c>
      <c r="B665" s="96"/>
      <c r="C665" s="72"/>
      <c r="D665" s="72"/>
      <c r="E665" s="72"/>
      <c r="F665" s="72"/>
      <c r="G665" s="96"/>
      <c r="H665" s="96"/>
      <c r="I665" s="72"/>
      <c r="J665" s="72"/>
      <c r="K665" s="72"/>
      <c r="L665" s="72"/>
      <c r="M665" s="72"/>
      <c r="N665" s="72"/>
      <c r="O665" s="72"/>
      <c r="P665" s="72"/>
      <c r="Q665" s="72"/>
      <c r="R665" s="72"/>
      <c r="S665" s="72"/>
      <c r="T665" s="72"/>
      <c r="U665" s="72"/>
      <c r="V665" s="72"/>
      <c r="W665" s="72"/>
      <c r="X665" s="72"/>
      <c r="Y665" s="72"/>
      <c r="Z665" s="72"/>
      <c r="AA665" s="72"/>
      <c r="AB665" s="72"/>
      <c r="AC665" s="72"/>
      <c r="AD665" s="72"/>
      <c r="AE665" s="72"/>
      <c r="AF665" s="72"/>
      <c r="AG665" s="72"/>
      <c r="AH665" s="72"/>
      <c r="AI665" s="72"/>
      <c r="AJ665" s="72"/>
      <c r="AK665" s="72"/>
      <c r="AL665" s="72"/>
      <c r="AM665" s="72"/>
    </row>
    <row r="666" spans="1:39">
      <c r="A666" s="141" t="s">
        <v>608</v>
      </c>
      <c r="B666" s="96"/>
      <c r="C666" s="72"/>
      <c r="D666" s="72"/>
      <c r="E666" s="72"/>
      <c r="F666" s="72"/>
      <c r="G666" s="96"/>
      <c r="H666" s="96"/>
      <c r="I666" s="72"/>
      <c r="J666" s="72"/>
      <c r="K666" s="72"/>
      <c r="L666" s="72"/>
      <c r="M666" s="72"/>
      <c r="N666" s="72"/>
      <c r="O666" s="72"/>
      <c r="P666" s="72"/>
      <c r="Q666" s="72"/>
      <c r="R666" s="72"/>
      <c r="S666" s="72"/>
      <c r="T666" s="72"/>
      <c r="U666" s="72"/>
      <c r="V666" s="72"/>
      <c r="W666" s="72"/>
      <c r="X666" s="72"/>
      <c r="Y666" s="72"/>
      <c r="Z666" s="72"/>
      <c r="AA666" s="72"/>
      <c r="AB666" s="72"/>
      <c r="AC666" s="72"/>
      <c r="AD666" s="72"/>
      <c r="AE666" s="72"/>
      <c r="AF666" s="72"/>
      <c r="AG666" s="72"/>
      <c r="AH666" s="72"/>
      <c r="AI666" s="72"/>
      <c r="AJ666" s="72"/>
      <c r="AK666" s="72"/>
      <c r="AL666" s="72"/>
      <c r="AM666" s="72"/>
    </row>
    <row r="667" spans="1:39">
      <c r="A667" s="141" t="s">
        <v>609</v>
      </c>
      <c r="B667" s="96"/>
      <c r="C667" s="72"/>
      <c r="D667" s="72"/>
      <c r="E667" s="72"/>
      <c r="F667" s="72"/>
      <c r="G667" s="96"/>
      <c r="H667" s="96"/>
      <c r="I667" s="72"/>
      <c r="J667" s="72"/>
      <c r="K667" s="72"/>
      <c r="L667" s="72"/>
      <c r="M667" s="72"/>
      <c r="N667" s="72"/>
      <c r="O667" s="72"/>
      <c r="P667" s="72"/>
      <c r="Q667" s="72"/>
      <c r="R667" s="72"/>
      <c r="S667" s="72"/>
      <c r="T667" s="72"/>
      <c r="U667" s="72"/>
      <c r="V667" s="72"/>
      <c r="W667" s="72"/>
      <c r="X667" s="72"/>
      <c r="Y667" s="72"/>
      <c r="Z667" s="72"/>
      <c r="AA667" s="72"/>
      <c r="AB667" s="72"/>
      <c r="AC667" s="72"/>
      <c r="AD667" s="72"/>
      <c r="AE667" s="72"/>
      <c r="AF667" s="72"/>
      <c r="AG667" s="72"/>
      <c r="AH667" s="72"/>
      <c r="AI667" s="72"/>
      <c r="AJ667" s="72"/>
      <c r="AK667" s="72"/>
      <c r="AL667" s="72"/>
      <c r="AM667" s="72"/>
    </row>
    <row r="668" spans="1:39">
      <c r="A668" s="141" t="s">
        <v>610</v>
      </c>
      <c r="B668" s="96"/>
      <c r="C668" s="72"/>
      <c r="D668" s="72"/>
      <c r="E668" s="72"/>
      <c r="F668" s="72"/>
      <c r="G668" s="96"/>
      <c r="H668" s="96"/>
      <c r="I668" s="72"/>
      <c r="J668" s="72"/>
      <c r="K668" s="72"/>
      <c r="L668" s="72"/>
      <c r="M668" s="72"/>
      <c r="N668" s="72"/>
      <c r="O668" s="72"/>
      <c r="P668" s="72"/>
      <c r="Q668" s="72"/>
      <c r="R668" s="72"/>
      <c r="S668" s="72"/>
      <c r="T668" s="72"/>
      <c r="U668" s="72"/>
      <c r="V668" s="72"/>
      <c r="W668" s="72"/>
      <c r="X668" s="72"/>
      <c r="Y668" s="72"/>
      <c r="Z668" s="72"/>
      <c r="AA668" s="72"/>
      <c r="AB668" s="72"/>
      <c r="AC668" s="72"/>
      <c r="AD668" s="72"/>
      <c r="AE668" s="72"/>
      <c r="AF668" s="72"/>
      <c r="AG668" s="72"/>
      <c r="AH668" s="72"/>
      <c r="AI668" s="72"/>
      <c r="AJ668" s="72"/>
      <c r="AK668" s="72"/>
      <c r="AL668" s="72"/>
      <c r="AM668" s="72"/>
    </row>
    <row r="669" spans="1:39">
      <c r="A669" s="141" t="s">
        <v>611</v>
      </c>
      <c r="B669" s="96"/>
      <c r="C669" s="72"/>
      <c r="D669" s="72"/>
      <c r="E669" s="72"/>
      <c r="F669" s="72"/>
      <c r="G669" s="96"/>
      <c r="H669" s="96"/>
      <c r="I669" s="72"/>
      <c r="J669" s="72"/>
      <c r="K669" s="72"/>
      <c r="L669" s="72"/>
      <c r="M669" s="72"/>
      <c r="N669" s="72"/>
      <c r="O669" s="7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row>
    <row r="670" spans="1:39">
      <c r="A670" s="141" t="s">
        <v>612</v>
      </c>
      <c r="B670" s="96"/>
      <c r="C670" s="72"/>
      <c r="D670" s="72"/>
      <c r="E670" s="72"/>
      <c r="F670" s="72"/>
      <c r="G670" s="96"/>
      <c r="H670" s="96"/>
      <c r="I670" s="72"/>
      <c r="J670" s="72"/>
      <c r="K670" s="72"/>
      <c r="L670" s="72"/>
      <c r="M670" s="72"/>
      <c r="N670" s="72"/>
      <c r="O670" s="72"/>
      <c r="P670" s="72"/>
      <c r="Q670" s="72"/>
      <c r="R670" s="72"/>
      <c r="S670" s="72"/>
      <c r="T670" s="72"/>
      <c r="U670" s="72"/>
      <c r="V670" s="72"/>
      <c r="W670" s="72"/>
      <c r="X670" s="72"/>
      <c r="Y670" s="72"/>
      <c r="Z670" s="72"/>
      <c r="AA670" s="72"/>
      <c r="AB670" s="72"/>
      <c r="AC670" s="72"/>
      <c r="AD670" s="72"/>
      <c r="AE670" s="72"/>
      <c r="AF670" s="72"/>
      <c r="AG670" s="72"/>
      <c r="AH670" s="72"/>
      <c r="AI670" s="72"/>
      <c r="AJ670" s="72"/>
      <c r="AK670" s="72"/>
      <c r="AL670" s="72"/>
      <c r="AM670" s="72"/>
    </row>
    <row r="671" spans="1:39">
      <c r="A671" s="141" t="s">
        <v>613</v>
      </c>
      <c r="B671" s="96"/>
      <c r="C671" s="72"/>
      <c r="D671" s="72"/>
      <c r="E671" s="72"/>
      <c r="F671" s="72"/>
      <c r="G671" s="96"/>
      <c r="H671" s="96"/>
      <c r="I671" s="72"/>
      <c r="J671" s="72"/>
      <c r="K671" s="72"/>
      <c r="L671" s="72"/>
      <c r="M671" s="72"/>
      <c r="N671" s="72"/>
      <c r="O671" s="72"/>
      <c r="P671" s="72"/>
      <c r="Q671" s="72"/>
      <c r="R671" s="72"/>
      <c r="S671" s="72"/>
      <c r="T671" s="72"/>
      <c r="U671" s="72"/>
      <c r="V671" s="72"/>
      <c r="W671" s="72"/>
      <c r="X671" s="72"/>
      <c r="Y671" s="72"/>
      <c r="Z671" s="72"/>
      <c r="AA671" s="72"/>
      <c r="AB671" s="72"/>
      <c r="AC671" s="72"/>
      <c r="AD671" s="72"/>
      <c r="AE671" s="72"/>
      <c r="AF671" s="72"/>
      <c r="AG671" s="72"/>
      <c r="AH671" s="72"/>
      <c r="AI671" s="72"/>
      <c r="AJ671" s="72"/>
      <c r="AK671" s="72"/>
      <c r="AL671" s="72"/>
      <c r="AM671" s="72"/>
    </row>
    <row r="672" spans="1:39">
      <c r="A672" s="141" t="s">
        <v>136</v>
      </c>
      <c r="B672" s="96"/>
      <c r="C672" s="72"/>
      <c r="D672" s="72"/>
      <c r="E672" s="72"/>
      <c r="F672" s="72"/>
      <c r="G672" s="96"/>
      <c r="H672" s="96"/>
      <c r="I672" s="72"/>
      <c r="J672" s="72"/>
      <c r="K672" s="72"/>
      <c r="L672" s="72"/>
      <c r="M672" s="72"/>
      <c r="N672" s="72"/>
      <c r="O672" s="72"/>
      <c r="P672" s="72"/>
      <c r="Q672" s="72"/>
      <c r="R672" s="72"/>
      <c r="S672" s="72"/>
      <c r="T672" s="72"/>
      <c r="U672" s="72"/>
      <c r="V672" s="72"/>
      <c r="W672" s="72"/>
      <c r="X672" s="72"/>
      <c r="Y672" s="72"/>
      <c r="Z672" s="72"/>
      <c r="AA672" s="72"/>
      <c r="AB672" s="72"/>
      <c r="AC672" s="72"/>
      <c r="AD672" s="72"/>
      <c r="AE672" s="72"/>
      <c r="AF672" s="72"/>
      <c r="AG672" s="72"/>
      <c r="AH672" s="72"/>
      <c r="AI672" s="72"/>
      <c r="AJ672" s="72"/>
      <c r="AK672" s="72"/>
      <c r="AL672" s="72"/>
      <c r="AM672" s="72"/>
    </row>
    <row r="673" spans="1:39">
      <c r="A673" s="141" t="s">
        <v>614</v>
      </c>
      <c r="B673" s="96"/>
      <c r="C673" s="72"/>
      <c r="D673" s="72"/>
      <c r="E673" s="72"/>
      <c r="F673" s="72"/>
      <c r="G673" s="96"/>
      <c r="H673" s="96"/>
      <c r="I673" s="72"/>
      <c r="J673" s="72"/>
      <c r="K673" s="72"/>
      <c r="L673" s="72"/>
      <c r="M673" s="72"/>
      <c r="N673" s="72"/>
      <c r="O673" s="72"/>
      <c r="P673" s="72"/>
      <c r="Q673" s="72"/>
      <c r="R673" s="72"/>
      <c r="S673" s="72"/>
      <c r="T673" s="72"/>
      <c r="U673" s="72"/>
      <c r="V673" s="72"/>
      <c r="W673" s="72"/>
      <c r="X673" s="72"/>
      <c r="Y673" s="72"/>
      <c r="Z673" s="72"/>
      <c r="AA673" s="72"/>
      <c r="AB673" s="72"/>
      <c r="AC673" s="72"/>
      <c r="AD673" s="72"/>
      <c r="AE673" s="72"/>
      <c r="AF673" s="72"/>
      <c r="AG673" s="72"/>
      <c r="AH673" s="72"/>
      <c r="AI673" s="72"/>
      <c r="AJ673" s="72"/>
      <c r="AK673" s="72"/>
      <c r="AL673" s="72"/>
      <c r="AM673" s="72"/>
    </row>
    <row r="674" spans="1:39">
      <c r="A674" s="141" t="s">
        <v>615</v>
      </c>
      <c r="B674" s="96"/>
      <c r="C674" s="72"/>
      <c r="D674" s="72"/>
      <c r="E674" s="72"/>
      <c r="F674" s="72"/>
      <c r="G674" s="96"/>
      <c r="H674" s="96"/>
      <c r="I674" s="72"/>
      <c r="J674" s="72"/>
      <c r="K674" s="72"/>
      <c r="L674" s="72"/>
      <c r="M674" s="72"/>
      <c r="N674" s="72"/>
      <c r="O674" s="72"/>
      <c r="P674" s="72"/>
      <c r="Q674" s="72"/>
      <c r="R674" s="72"/>
      <c r="S674" s="72"/>
      <c r="T674" s="72"/>
      <c r="U674" s="72"/>
      <c r="V674" s="72"/>
      <c r="W674" s="72"/>
      <c r="X674" s="72"/>
      <c r="Y674" s="72"/>
      <c r="Z674" s="72"/>
      <c r="AA674" s="72"/>
      <c r="AB674" s="72"/>
      <c r="AC674" s="72"/>
      <c r="AD674" s="72"/>
      <c r="AE674" s="72"/>
      <c r="AF674" s="72"/>
      <c r="AG674" s="72"/>
      <c r="AH674" s="72"/>
      <c r="AI674" s="72"/>
      <c r="AJ674" s="72"/>
      <c r="AK674" s="72"/>
      <c r="AL674" s="72"/>
      <c r="AM674" s="72"/>
    </row>
    <row r="675" spans="1:39">
      <c r="A675" s="141" t="s">
        <v>616</v>
      </c>
      <c r="B675" s="96"/>
      <c r="C675" s="72"/>
      <c r="D675" s="72"/>
      <c r="E675" s="72"/>
      <c r="F675" s="72"/>
      <c r="G675" s="96"/>
      <c r="H675" s="96"/>
      <c r="I675" s="72"/>
      <c r="J675" s="72"/>
      <c r="K675" s="72"/>
      <c r="L675" s="72"/>
      <c r="M675" s="72"/>
      <c r="N675" s="72"/>
      <c r="O675" s="72"/>
      <c r="P675" s="72"/>
      <c r="Q675" s="72"/>
      <c r="R675" s="72"/>
      <c r="S675" s="72"/>
      <c r="T675" s="72"/>
      <c r="U675" s="72"/>
      <c r="V675" s="72"/>
      <c r="W675" s="72"/>
      <c r="X675" s="72"/>
      <c r="Y675" s="72"/>
      <c r="Z675" s="72"/>
      <c r="AA675" s="72"/>
      <c r="AB675" s="72"/>
      <c r="AC675" s="72"/>
      <c r="AD675" s="72"/>
      <c r="AE675" s="72"/>
      <c r="AF675" s="72"/>
      <c r="AG675" s="72"/>
      <c r="AH675" s="72"/>
      <c r="AI675" s="72"/>
      <c r="AJ675" s="72"/>
      <c r="AK675" s="72"/>
      <c r="AL675" s="72"/>
      <c r="AM675" s="72"/>
    </row>
    <row r="676" spans="1:39">
      <c r="A676" s="141" t="s">
        <v>617</v>
      </c>
      <c r="B676" s="96"/>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c r="AA676" s="72"/>
      <c r="AB676" s="72"/>
      <c r="AC676" s="72"/>
      <c r="AD676" s="72"/>
      <c r="AE676" s="72"/>
      <c r="AF676" s="72"/>
      <c r="AG676" s="72"/>
      <c r="AH676" s="72"/>
      <c r="AI676" s="72"/>
      <c r="AJ676" s="72"/>
      <c r="AK676" s="72"/>
      <c r="AL676" s="72"/>
      <c r="AM676" s="72"/>
    </row>
    <row r="677" spans="1:39">
      <c r="A677" s="141" t="s">
        <v>618</v>
      </c>
      <c r="B677" s="96"/>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c r="AA677" s="72"/>
      <c r="AB677" s="72"/>
      <c r="AC677" s="72"/>
      <c r="AD677" s="72"/>
      <c r="AE677" s="72"/>
      <c r="AF677" s="72"/>
      <c r="AG677" s="72"/>
      <c r="AH677" s="72"/>
      <c r="AI677" s="72"/>
      <c r="AJ677" s="72"/>
      <c r="AK677" s="72"/>
      <c r="AL677" s="72"/>
      <c r="AM677" s="72"/>
    </row>
    <row r="678" spans="1:39">
      <c r="A678" s="141" t="s">
        <v>619</v>
      </c>
      <c r="B678" s="96"/>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c r="AA678" s="72"/>
      <c r="AB678" s="72"/>
      <c r="AC678" s="72"/>
      <c r="AD678" s="72"/>
      <c r="AE678" s="72"/>
      <c r="AF678" s="72"/>
      <c r="AG678" s="72"/>
      <c r="AH678" s="72"/>
      <c r="AI678" s="72"/>
      <c r="AJ678" s="72"/>
      <c r="AK678" s="72"/>
      <c r="AL678" s="72"/>
      <c r="AM678" s="72"/>
    </row>
    <row r="679" spans="1:39">
      <c r="A679" s="141" t="s">
        <v>620</v>
      </c>
      <c r="B679" s="96"/>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c r="AA679" s="72"/>
      <c r="AB679" s="72"/>
      <c r="AC679" s="72"/>
      <c r="AD679" s="72"/>
      <c r="AE679" s="72"/>
      <c r="AF679" s="72"/>
      <c r="AG679" s="72"/>
      <c r="AH679" s="72"/>
      <c r="AI679" s="72"/>
      <c r="AJ679" s="72"/>
      <c r="AK679" s="72"/>
      <c r="AL679" s="72"/>
      <c r="AM679" s="72"/>
    </row>
    <row r="680" spans="1:39">
      <c r="A680" s="141" t="s">
        <v>621</v>
      </c>
      <c r="B680" s="96"/>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c r="AA680" s="72"/>
      <c r="AB680" s="72"/>
      <c r="AC680" s="72"/>
      <c r="AD680" s="72"/>
      <c r="AE680" s="72"/>
      <c r="AF680" s="72"/>
      <c r="AG680" s="72"/>
      <c r="AH680" s="72"/>
      <c r="AI680" s="72"/>
      <c r="AJ680" s="72"/>
      <c r="AK680" s="72"/>
      <c r="AL680" s="72"/>
      <c r="AM680" s="72"/>
    </row>
    <row r="681" spans="1:39">
      <c r="A681" s="141" t="s">
        <v>622</v>
      </c>
      <c r="B681" s="96"/>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c r="AA681" s="72"/>
      <c r="AB681" s="72"/>
      <c r="AC681" s="72"/>
      <c r="AD681" s="72"/>
      <c r="AE681" s="72"/>
      <c r="AF681" s="72"/>
      <c r="AG681" s="72"/>
      <c r="AH681" s="72"/>
      <c r="AI681" s="72"/>
      <c r="AJ681" s="72"/>
      <c r="AK681" s="72"/>
      <c r="AL681" s="72"/>
      <c r="AM681" s="72"/>
    </row>
    <row r="682" spans="1:39">
      <c r="A682" s="141" t="s">
        <v>143</v>
      </c>
      <c r="B682" s="96"/>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c r="AA682" s="72"/>
      <c r="AB682" s="72"/>
      <c r="AC682" s="72"/>
      <c r="AD682" s="72"/>
      <c r="AE682" s="72"/>
      <c r="AF682" s="72"/>
      <c r="AG682" s="72"/>
      <c r="AH682" s="72"/>
      <c r="AI682" s="72"/>
      <c r="AJ682" s="72"/>
      <c r="AK682" s="72"/>
      <c r="AL682" s="72"/>
      <c r="AM682" s="72"/>
    </row>
    <row r="683" spans="1:39">
      <c r="A683" s="141" t="s">
        <v>623</v>
      </c>
      <c r="B683" s="96"/>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c r="AA683" s="72"/>
      <c r="AB683" s="72"/>
      <c r="AC683" s="72"/>
      <c r="AD683" s="72"/>
      <c r="AE683" s="72"/>
      <c r="AF683" s="72"/>
      <c r="AG683" s="72"/>
      <c r="AH683" s="72"/>
      <c r="AI683" s="72"/>
      <c r="AJ683" s="72"/>
      <c r="AK683" s="72"/>
      <c r="AL683" s="72"/>
      <c r="AM683" s="72"/>
    </row>
    <row r="684" spans="1:39">
      <c r="A684" s="141" t="s">
        <v>624</v>
      </c>
      <c r="B684" s="96"/>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c r="AA684" s="72"/>
      <c r="AB684" s="72"/>
      <c r="AC684" s="72"/>
      <c r="AD684" s="72"/>
      <c r="AE684" s="72"/>
      <c r="AF684" s="72"/>
      <c r="AG684" s="72"/>
      <c r="AH684" s="72"/>
      <c r="AI684" s="72"/>
      <c r="AJ684" s="72"/>
      <c r="AK684" s="72"/>
      <c r="AL684" s="72"/>
      <c r="AM684" s="72"/>
    </row>
    <row r="685" spans="1:39">
      <c r="A685" s="142" t="s">
        <v>625</v>
      </c>
      <c r="B685" s="96"/>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c r="AA685" s="72"/>
      <c r="AB685" s="72"/>
      <c r="AC685" s="72"/>
      <c r="AD685" s="72"/>
      <c r="AE685" s="72"/>
      <c r="AF685" s="72"/>
      <c r="AG685" s="72"/>
      <c r="AH685" s="72"/>
      <c r="AI685" s="72"/>
      <c r="AJ685" s="72"/>
      <c r="AK685" s="72"/>
      <c r="AL685" s="72"/>
      <c r="AM685" s="72"/>
    </row>
    <row r="686" spans="1:39">
      <c r="A686" s="141" t="s">
        <v>150</v>
      </c>
      <c r="B686" s="96"/>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c r="AA686" s="72"/>
      <c r="AB686" s="72"/>
      <c r="AC686" s="72"/>
      <c r="AD686" s="72"/>
      <c r="AE686" s="72"/>
      <c r="AF686" s="72"/>
      <c r="AG686" s="72"/>
      <c r="AH686" s="72"/>
      <c r="AI686" s="72"/>
      <c r="AJ686" s="72"/>
      <c r="AK686" s="72"/>
      <c r="AL686" s="72"/>
      <c r="AM686" s="72"/>
    </row>
    <row r="688" spans="1:39">
      <c r="A688" t="s">
        <v>626</v>
      </c>
    </row>
    <row r="689" spans="1:5">
      <c r="A689" s="112" t="s">
        <v>627</v>
      </c>
      <c r="B689" s="116" t="s">
        <v>628</v>
      </c>
      <c r="C689" s="116" t="s">
        <v>629</v>
      </c>
      <c r="D689" s="116" t="s">
        <v>630</v>
      </c>
      <c r="E689" s="116" t="s">
        <v>631</v>
      </c>
    </row>
    <row r="690" spans="1:5">
      <c r="A690" s="114"/>
      <c r="B690" s="94"/>
      <c r="C690" s="94"/>
      <c r="D690" s="94"/>
      <c r="E690" s="94"/>
    </row>
    <row r="691" spans="1:5">
      <c r="A691" s="114"/>
      <c r="B691" s="94"/>
      <c r="C691" s="94"/>
      <c r="D691" s="94"/>
      <c r="E691" s="94"/>
    </row>
    <row r="692" spans="1:5">
      <c r="A692" s="114"/>
      <c r="B692" s="94"/>
      <c r="C692" s="94"/>
      <c r="D692" s="94"/>
      <c r="E692" s="94"/>
    </row>
    <row r="693" spans="1:5">
      <c r="A693" s="114"/>
      <c r="B693" s="94"/>
      <c r="C693" s="94"/>
      <c r="D693" s="94"/>
      <c r="E693" s="94"/>
    </row>
    <row r="694" spans="1:5">
      <c r="A694" s="114"/>
      <c r="B694" s="94"/>
      <c r="C694" s="94"/>
      <c r="D694" s="94"/>
      <c r="E694" s="94"/>
    </row>
    <row r="695" spans="1:5">
      <c r="A695" s="114"/>
      <c r="B695" s="94"/>
      <c r="C695" s="94"/>
      <c r="D695" s="94"/>
      <c r="E695" s="94"/>
    </row>
    <row r="696" spans="1:5">
      <c r="A696" s="114"/>
      <c r="B696" s="94"/>
      <c r="C696" s="94"/>
      <c r="D696" s="94"/>
      <c r="E696" s="94"/>
    </row>
    <row r="697" spans="1:5">
      <c r="A697" s="114"/>
      <c r="B697" s="94"/>
      <c r="C697" s="94"/>
      <c r="D697" s="94"/>
      <c r="E697" s="94"/>
    </row>
    <row r="698" spans="1:5">
      <c r="A698" s="114"/>
      <c r="B698" s="94"/>
      <c r="C698" s="94"/>
      <c r="D698" s="94"/>
      <c r="E698" s="94"/>
    </row>
    <row r="699" spans="1:5">
      <c r="A699" s="113"/>
      <c r="B699" s="94"/>
      <c r="C699" s="94"/>
      <c r="D699" s="94"/>
      <c r="E699" s="94"/>
    </row>
    <row r="700" spans="1:5">
      <c r="A700" t="s">
        <v>632</v>
      </c>
    </row>
    <row r="701" spans="1:5">
      <c r="A701" s="112" t="s">
        <v>633</v>
      </c>
      <c r="B701" s="116" t="s">
        <v>629</v>
      </c>
      <c r="C701" s="116" t="s">
        <v>630</v>
      </c>
      <c r="D701" s="116" t="s">
        <v>634</v>
      </c>
    </row>
    <row r="702" spans="1:5">
      <c r="A702" s="114"/>
      <c r="B702" s="94"/>
      <c r="C702" s="94"/>
      <c r="D702" s="94"/>
    </row>
    <row r="703" spans="1:5">
      <c r="A703" s="114"/>
      <c r="B703" s="94"/>
      <c r="C703" s="94"/>
      <c r="D703" s="94"/>
    </row>
    <row r="704" spans="1:5">
      <c r="A704" s="114"/>
      <c r="B704" s="94"/>
      <c r="C704" s="94"/>
      <c r="D704" s="94"/>
    </row>
    <row r="705" spans="1:5">
      <c r="A705" s="114"/>
      <c r="B705" s="94"/>
      <c r="C705" s="94"/>
      <c r="D705" s="94"/>
    </row>
    <row r="706" spans="1:5">
      <c r="A706" s="113"/>
      <c r="B706" s="94"/>
      <c r="C706" s="94"/>
      <c r="D706" s="94"/>
    </row>
    <row r="707" spans="1:5">
      <c r="A707" t="s">
        <v>632</v>
      </c>
    </row>
    <row r="708" spans="1:5">
      <c r="A708" s="112" t="s">
        <v>635</v>
      </c>
      <c r="B708" s="116" t="s">
        <v>629</v>
      </c>
      <c r="C708" s="116" t="s">
        <v>630</v>
      </c>
      <c r="D708" s="116" t="s">
        <v>634</v>
      </c>
    </row>
    <row r="709" spans="1:5">
      <c r="A709" s="114"/>
      <c r="B709" s="94"/>
      <c r="C709" s="94"/>
      <c r="D709" s="94"/>
    </row>
    <row r="710" spans="1:5">
      <c r="A710" s="114"/>
      <c r="B710" s="94"/>
      <c r="C710" s="94"/>
      <c r="D710" s="94"/>
    </row>
    <row r="711" spans="1:5">
      <c r="A711" s="114"/>
      <c r="B711" s="94"/>
      <c r="C711" s="94"/>
      <c r="D711" s="94"/>
    </row>
    <row r="712" spans="1:5">
      <c r="A712" s="114"/>
      <c r="B712" s="94"/>
      <c r="C712" s="94"/>
      <c r="D712" s="94"/>
    </row>
    <row r="713" spans="1:5">
      <c r="A713" s="113"/>
      <c r="B713" s="94"/>
      <c r="C713" s="94"/>
      <c r="D713" s="94"/>
    </row>
    <row r="714" spans="1:5">
      <c r="A714" t="s">
        <v>632</v>
      </c>
    </row>
    <row r="715" spans="1:5">
      <c r="A715" s="112" t="s">
        <v>636</v>
      </c>
      <c r="B715" s="116" t="s">
        <v>629</v>
      </c>
      <c r="C715" s="116" t="s">
        <v>630</v>
      </c>
      <c r="D715" s="116" t="s">
        <v>634</v>
      </c>
      <c r="E715" s="116" t="s">
        <v>631</v>
      </c>
    </row>
    <row r="716" spans="1:5">
      <c r="A716" s="114"/>
      <c r="B716" s="94"/>
      <c r="C716" s="94"/>
      <c r="D716" s="94"/>
      <c r="E716" s="94"/>
    </row>
    <row r="717" spans="1:5">
      <c r="A717" s="114"/>
      <c r="B717" s="94"/>
      <c r="C717" s="94"/>
      <c r="D717" s="94"/>
      <c r="E717" s="94"/>
    </row>
    <row r="718" spans="1:5">
      <c r="A718" s="114"/>
      <c r="B718" s="94"/>
      <c r="C718" s="94"/>
      <c r="D718" s="94"/>
      <c r="E718" s="94"/>
    </row>
    <row r="719" spans="1:5">
      <c r="A719" s="114"/>
      <c r="B719" s="94"/>
      <c r="C719" s="94"/>
      <c r="D719" s="94"/>
      <c r="E719" s="94"/>
    </row>
    <row r="720" spans="1:5">
      <c r="A720" s="114"/>
      <c r="B720" s="94"/>
      <c r="C720" s="94"/>
      <c r="D720" s="94"/>
      <c r="E720" s="94"/>
    </row>
    <row r="721" spans="1:5">
      <c r="A721" s="114"/>
      <c r="B721" s="94"/>
      <c r="C721" s="94"/>
      <c r="D721" s="94"/>
      <c r="E721" s="94"/>
    </row>
    <row r="722" spans="1:5">
      <c r="A722" s="114"/>
      <c r="B722" s="94"/>
      <c r="C722" s="94"/>
      <c r="D722" s="94"/>
      <c r="E722" s="94"/>
    </row>
    <row r="723" spans="1:5">
      <c r="A723" s="114"/>
      <c r="B723" s="94"/>
      <c r="C723" s="94"/>
      <c r="D723" s="94"/>
      <c r="E723" s="94"/>
    </row>
    <row r="724" spans="1:5">
      <c r="A724" s="114"/>
      <c r="B724" s="94"/>
      <c r="C724" s="94"/>
      <c r="D724" s="94"/>
      <c r="E724" s="94"/>
    </row>
    <row r="725" spans="1:5">
      <c r="A725" s="113"/>
      <c r="B725" s="94"/>
      <c r="C725" s="94"/>
      <c r="D725" s="94"/>
      <c r="E725" s="94"/>
    </row>
    <row r="726" spans="1:5">
      <c r="A726" t="s">
        <v>632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書式</vt:lpstr>
      <vt:lpstr>データ</vt:lpstr>
      <vt:lpstr>書式!Print_Area</vt:lpstr>
    </vt:vector>
  </TitlesOfParts>
  <Manager>税務ＬＡＮ</Manager>
  <Company>株式会社リードコナン</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資料せん</dc:title>
  <dc:subject>資料せん</dc:subject>
  <dc:creator>WS16013</dc:creator>
  <cp:lastModifiedBy>kawauser</cp:lastModifiedBy>
  <cp:lastPrinted>2019-07-01T02:03:23Z</cp:lastPrinted>
  <dcterms:created xsi:type="dcterms:W3CDTF">2006-11-28T07:26:32Z</dcterms:created>
  <dcterms:modified xsi:type="dcterms:W3CDTF">2019-07-01T02:03:34Z</dcterms:modified>
</cp:coreProperties>
</file>