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K:\企画課\01財政係\01 財政\09 財政調査\03 財政分析\2年度決算\"/>
    </mc:Choice>
  </mc:AlternateContent>
  <xr:revisionPtr revIDLastSave="0" documentId="8_{6EFD532C-EA53-4718-9E45-E261F25895B9}" xr6:coauthVersionLast="45" xr6:coauthVersionMax="45" xr10:uidLastSave="{00000000-0000-0000-0000-000000000000}"/>
  <bookViews>
    <workbookView xWindow="-108" yWindow="-108" windowWidth="30936" windowHeight="1704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O35" i="10"/>
  <c r="BW35" i="10"/>
  <c r="AM35" i="10"/>
  <c r="BW34" i="10"/>
  <c r="AM34" i="10"/>
  <c r="C34" i="10"/>
  <c r="C35" i="10" s="1"/>
  <c r="U34" i="10" l="1"/>
  <c r="U35" i="10" s="1"/>
  <c r="U36" i="10" s="1"/>
  <c r="U37" i="10" s="1"/>
  <c r="C36" i="10"/>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CO34" i="10" s="1"/>
</calcChain>
</file>

<file path=xl/sharedStrings.xml><?xml version="1.0" encoding="utf-8"?>
<sst xmlns="http://schemas.openxmlformats.org/spreadsheetml/2006/main" count="1119" uniqueCount="605">
  <si>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</si>
  <si>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</si>
  <si>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</si>
  <si>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</si>
  <si>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</si>
  <si>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</si>
  <si>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</si>
  <si>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</si>
  <si>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</si>
  <si>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</si>
  <si>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</si>
  <si>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</si>
  <si>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</si>
  <si>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</si>
  <si>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</si>
  <si>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</si>
  <si>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</si>
  <si>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</si>
  <si>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</si>
  <si>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</si>
  <si>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</si>
  <si>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</si>
  <si>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</si>
  <si>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</si>
  <si>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</si>
  <si>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</si>
  <si>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</si>
  <si>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</si>
  <si>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</si>
  <si>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</si>
  <si>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</si>
  <si>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</si>
  <si>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</si>
  <si>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</si>
  <si>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</si>
  <si>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</si>
  <si>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</si>
  <si>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</si>
  <si>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</si>
  <si>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</si>
  <si>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</si>
  <si>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</si>
  <si>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</si>
  <si>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</si>
  <si>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</si>
  <si>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</si>
  <si>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</si>
  <si>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</si>
  <si>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</si>
  <si>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</si>
  <si>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</si>
  <si>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</si>
  <si>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</si>
  <si>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</si>
  <si>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</si>
  <si>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</si>
  <si>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</si>
  <si>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</si>
  <si>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</si>
  <si>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</si>
  <si>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</si>
  <si>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</si>
  <si>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</si>
  <si>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</si>
  <si>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</si>
  <si>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</si>
  <si>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</si>
  <si>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</si>
  <si>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</si>
  <si>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</si>
  <si>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</si>
  <si>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</si>
  <si>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</si>
  <si>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</si>
  <si>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</si>
  <si>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</si>
  <si>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</si>
  <si>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</si>
  <si>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</si>
  <si>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</si>
  <si>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</si>
  <si>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</si>
  <si>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</si>
  <si>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</si>
  <si>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</si>
  <si>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</si>
  <si>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</si>
  <si>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</si>
  <si>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</si>
  <si>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</si>
  <si>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</si>
  <si>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</si>
  <si>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</si>
  <si>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</si>
  <si>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</si>
  <si>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</si>
  <si>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</si>
  <si>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</si>
  <si>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</si>
  <si>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</si>
  <si>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</si>
  <si>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</si>
  <si>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</si>
  <si>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</si>
  <si>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</si>
  <si>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</si>
  <si>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</si>
  <si>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</si>
  <si>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</si>
  <si>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</si>
  <si>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</si>
  <si>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</si>
  <si>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</si>
  <si>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</si>
  <si>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</si>
  <si>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</si>
  <si>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</si>
  <si>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</si>
  <si>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</si>
  <si>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</si>
  <si>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</si>
  <si>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</si>
  <si>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</si>
  <si>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</si>
  <si>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</si>
  <si>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</si>
  <si>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</si>
  <si>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</si>
  <si>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</si>
  <si>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</si>
  <si>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</si>
  <si>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</si>
  <si>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</si>
  <si>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</si>
  <si>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</si>
  <si>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</si>
  <si>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</si>
  <si>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</si>
  <si>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</si>
  <si>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</si>
  <si>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</si>
  <si>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</si>
  <si>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</si>
  <si>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</si>
  <si>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</si>
  <si>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</si>
  <si>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</si>
  <si>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</si>
  <si>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</si>
  <si>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</si>
  <si>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</si>
  <si>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</si>
  <si>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</si>
  <si>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</si>
  <si>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</si>
  <si>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</si>
  <si>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</si>
  <si>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</si>
  <si>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</si>
  <si>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</si>
  <si>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</si>
  <si>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</si>
  <si>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</si>
  <si>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</si>
  <si>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</si>
  <si>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</si>
  <si>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</si>
  <si>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</si>
  <si>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</si>
  <si>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</si>
  <si>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</si>
  <si>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</si>
  <si>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</si>
  <si>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</si>
  <si>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</si>
  <si>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</si>
  <si>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</si>
  <si>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</si>
  <si>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</si>
  <si>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</si>
  <si>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</si>
  <si>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</si>
  <si>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</si>
  <si>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</si>
  <si>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</si>
  <si>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</si>
  <si>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</si>
  <si>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</si>
  <si>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</si>
  <si>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</si>
  <si>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</si>
  <si>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</si>
  <si>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</si>
  <si>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</si>
  <si>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</si>
  <si>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</si>
  <si>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</si>
  <si>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</si>
  <si>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</si>
  <si>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</si>
  <si>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</si>
  <si>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</si>
  <si>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</si>
  <si>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</si>
  <si>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</si>
  <si>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</si>
  <si>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</si>
  <si>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</si>
  <si>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</si>
  <si>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</si>
  <si>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</si>
  <si>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</si>
  <si>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長野県川上村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</si>
  <si>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</si>
  <si>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</si>
  <si>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</si>
  <si>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</si>
  <si>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</si>
  <si>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</si>
  <si>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</si>
  <si>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</si>
  <si>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</si>
  <si>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</si>
  <si>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</si>
  <si>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</si>
  <si>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</si>
  <si>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</si>
  <si>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</si>
  <si>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</si>
  <si>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</si>
  <si>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</si>
  <si>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</si>
  <si>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</si>
  <si>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</si>
  <si>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</si>
  <si>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</si>
  <si>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</si>
  <si>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</si>
  <si>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</si>
  <si>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</si>
  <si>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</si>
  <si>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</si>
  <si>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</si>
  <si>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</si>
  <si>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</si>
  <si>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</si>
  <si>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</si>
  <si>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</si>
  <si>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</si>
  <si>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</si>
  <si>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</si>
  <si>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</si>
  <si>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</si>
  <si>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</si>
  <si>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</si>
  <si>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</si>
  <si>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</si>
  <si>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</si>
  <si>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</si>
  <si>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</si>
  <si>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</si>
  <si>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</si>
  <si>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</si>
  <si>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</si>
  <si>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</si>
  <si>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</si>
  <si>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</si>
  <si>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</si>
  <si>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</si>
  <si>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</si>
  <si>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</si>
  <si>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</si>
  <si>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</si>
  <si>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</si>
  <si>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</si>
  <si>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</si>
  <si>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</si>
  <si>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</si>
  <si>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</si>
  <si>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</si>
  <si>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</si>
  <si>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</si>
  <si>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</si>
  <si>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</si>
  <si>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</si>
  <si>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</si>
  <si>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</si>
  <si>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</si>
  <si>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</si>
  <si>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</si>
  <si>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</si>
  <si>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</si>
  <si>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</si>
  <si>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</si>
  <si>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</si>
  <si>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</si>
  <si>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</si>
  <si>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</si>
  <si>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</si>
  <si>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</si>
  <si>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</si>
  <si>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</si>
  <si>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</si>
  <si>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</si>
  <si>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</si>
  <si>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</si>
  <si>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</si>
  <si>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</si>
  <si>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</si>
  <si>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</si>
  <si>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</si>
  <si>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</si>
  <si>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</si>
  <si>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</si>
  <si>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</si>
  <si>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</si>
  <si>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</si>
  <si>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</si>
  <si>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</si>
  <si>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</si>
  <si>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</si>
  <si>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</si>
  <si>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</si>
  <si>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</si>
  <si>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</si>
  <si>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</si>
  <si>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</si>
  <si>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</si>
  <si>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</si>
  <si>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</si>
  <si>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</si>
  <si>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</si>
  <si>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</si>
  <si>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</si>
  <si>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</si>
  <si>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</si>
  <si>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</si>
  <si>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</si>
  <si>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</si>
  <si>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</si>
  <si>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</si>
  <si>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</si>
  <si>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</si>
  <si>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</si>
  <si>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</si>
  <si>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</si>
  <si>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</si>
  <si>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</si>
  <si>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</si>
  <si>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</si>
  <si>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</si>
  <si>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</si>
  <si>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</si>
  <si>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</si>
  <si>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</si>
  <si>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</si>
  <si>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</si>
  <si>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</si>
  <si>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</si>
  <si>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</si>
  <si>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</si>
  <si>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</si>
  <si>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</si>
  <si>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</si>
  <si>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</si>
  <si>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長野県川上村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</si>
  <si>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</si>
  <si>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</si>
  <si>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</si>
  <si>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</si>
  <si>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</si>
  <si>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</si>
  <si>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</si>
  <si>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</si>
  <si>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</si>
  <si>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</si>
  <si>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</si>
  <si>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</si>
  <si>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</si>
  <si>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</si>
  <si>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</si>
  <si>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</si>
  <si>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</si>
  <si>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</si>
  <si>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</si>
  <si>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</si>
  <si>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川上村営バス事業特別会計</t>
    <phoneticPr fontId="5"/>
  </si>
  <si>
    <t>川上村特別住宅特別会計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</si>
  <si>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</si>
  <si>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</si>
  <si>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</si>
  <si>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</si>
  <si>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</si>
  <si>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</si>
  <si>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</si>
  <si>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</si>
  <si>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</si>
  <si>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</si>
  <si>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</si>
  <si>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</si>
  <si>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</si>
  <si>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</si>
  <si>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川上村国民健康保険特別会計</t>
    <phoneticPr fontId="5"/>
  </si>
  <si>
    <t>川上村後期高齢者医療保険事業特別会計</t>
    <phoneticPr fontId="5"/>
  </si>
  <si>
    <t>川上村介護保険事業特別会計</t>
    <phoneticPr fontId="5"/>
  </si>
  <si>
    <t>川上村訪問看護事業特別会計</t>
    <phoneticPr fontId="5"/>
  </si>
  <si>
    <t>川上村営水道事業特別会計</t>
    <phoneticPr fontId="5"/>
  </si>
  <si>
    <t>法非適用企業</t>
    <phoneticPr fontId="5"/>
  </si>
  <si>
    <t>川上村下水道事業特別会計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</si>
  <si>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</si>
  <si>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</si>
  <si>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</si>
  <si>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</si>
  <si>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</si>
  <si>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</si>
  <si>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</si>
  <si>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</si>
  <si>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</si>
  <si>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</si>
  <si>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</si>
  <si>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</si>
  <si>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</si>
  <si>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</si>
  <si>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</si>
  <si>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</si>
  <si>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</si>
  <si>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</si>
  <si>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</si>
  <si>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</si>
  <si>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</si>
  <si>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</si>
  <si>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</si>
  <si>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</si>
  <si>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</si>
  <si>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</si>
  <si>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</si>
  <si>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</si>
  <si>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</si>
  <si>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</si>
  <si>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</si>
  <si>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</si>
  <si>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</si>
  <si>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</si>
  <si>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</si>
  <si>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</si>
  <si>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</si>
  <si>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</si>
  <si>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</si>
  <si>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</si>
  <si>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</si>
  <si>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</si>
  <si>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</si>
  <si>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</si>
  <si>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</si>
  <si>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</si>
  <si>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</si>
  <si>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</si>
  <si>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</si>
  <si>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</si>
  <si>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</si>
  <si>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</si>
  <si>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</si>
  <si>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</si>
  <si>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</si>
  <si>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</si>
  <si>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</si>
  <si>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</si>
  <si>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</si>
  <si>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</si>
  <si>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</si>
  <si>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</si>
  <si>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</si>
  <si>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</si>
  <si>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</si>
  <si>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</si>
  <si>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</si>
  <si>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川上村下水道事業特別会計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</si>
  <si>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</si>
  <si>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</si>
  <si>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川上村営水道事業特別会計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</si>
  <si>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</si>
  <si>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川上村介護保険事業特別会計</t>
    <phoneticPr fontId="5"/>
  </si>
  <si>
    <t>(Ｆ)</t>
    <phoneticPr fontId="5"/>
  </si>
  <si>
    <t>川上村後期高齢者医療保険事業特別会計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</si>
  <si>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</si>
  <si>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</si>
  <si>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</si>
  <si>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</si>
  <si>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</si>
  <si>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</si>
  <si>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</si>
  <si>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</si>
  <si>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</si>
  <si>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</si>
  <si>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</si>
  <si>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</si>
  <si>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</si>
  <si>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</si>
  <si>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</si>
  <si>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</si>
  <si>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</si>
  <si>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</si>
  <si>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</si>
  <si>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</si>
  <si>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</si>
  <si>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</si>
  <si>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</si>
  <si>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</si>
  <si>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</si>
  <si>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</si>
  <si>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</si>
  <si>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</si>
  <si>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</si>
  <si>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</si>
  <si>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</si>
  <si>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</si>
  <si>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</si>
  <si>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</si>
  <si>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</si>
  <si>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</si>
  <si>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</si>
  <si>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</si>
  <si>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</si>
  <si>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</si>
  <si>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</si>
  <si>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</si>
  <si>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</si>
  <si>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</si>
  <si>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</si>
  <si>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</si>
  <si>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</si>
  <si>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</si>
  <si>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</si>
  <si>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</si>
  <si>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</si>
  <si>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</si>
  <si>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</si>
  <si>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</si>
  <si>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</si>
  <si>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</si>
  <si>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</si>
  <si>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</si>
  <si>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</si>
  <si>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</si>
  <si>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</si>
  <si>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</si>
  <si>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</si>
  <si>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</si>
  <si>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</si>
  <si>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</si>
  <si>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</si>
  <si>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</si>
  <si>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</si>
  <si>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</si>
  <si>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</si>
  <si>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</si>
  <si>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</si>
  <si>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</si>
  <si>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</si>
  <si>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</si>
  <si>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</si>
  <si>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</si>
  <si>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</si>
  <si>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</si>
  <si>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</si>
  <si>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</si>
  <si>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</si>
  <si>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</si>
  <si>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</si>
  <si>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</si>
  <si>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</si>
  <si>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</si>
  <si>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</si>
  <si>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</si>
  <si>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</si>
  <si>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</si>
  <si>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</si>
  <si>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1.85</t>
  </si>
  <si>
    <t>▲ 0.78</t>
  </si>
  <si>
    <t>一般会計</t>
  </si>
  <si>
    <t>川上村国民健康保険特別会計</t>
  </si>
  <si>
    <t>川上村下水道事業特別会計</t>
  </si>
  <si>
    <t>川上村営水道事業特別会計</t>
  </si>
  <si>
    <t>川上村訪問看護事業特別会計</t>
  </si>
  <si>
    <t>川上村介護保険事業特別会計</t>
  </si>
  <si>
    <t>川上村後期高齢者医療保険事業特別会計</t>
  </si>
  <si>
    <t>川上村営バス事業特別会計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</si>
  <si>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</si>
  <si>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</si>
  <si>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</si>
  <si>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</si>
  <si>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</si>
  <si>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</si>
  <si>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</si>
  <si>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</si>
  <si>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</si>
  <si>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</si>
  <si>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</si>
  <si>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庁舎整備基金</t>
    <rPh sb="0" eb="2">
      <t>チョウシャ</t>
    </rPh>
    <rPh sb="2" eb="4">
      <t>セイビ</t>
    </rPh>
    <rPh sb="4" eb="6">
      <t>キキン</t>
    </rPh>
    <phoneticPr fontId="5"/>
  </si>
  <si>
    <t>地域振興基金</t>
    <rPh sb="0" eb="2">
      <t>チイキ</t>
    </rPh>
    <rPh sb="2" eb="4">
      <t>シンコウ</t>
    </rPh>
    <rPh sb="4" eb="6">
      <t>キキン</t>
    </rPh>
    <phoneticPr fontId="5"/>
  </si>
  <si>
    <t>社会福祉施設整備基金</t>
    <rPh sb="0" eb="2">
      <t>シャカイ</t>
    </rPh>
    <rPh sb="2" eb="4">
      <t>フクシ</t>
    </rPh>
    <rPh sb="4" eb="6">
      <t>シセツ</t>
    </rPh>
    <rPh sb="6" eb="8">
      <t>セイビ</t>
    </rPh>
    <rPh sb="8" eb="10">
      <t>キキン</t>
    </rPh>
    <phoneticPr fontId="5"/>
  </si>
  <si>
    <t>教育施設整備基金</t>
    <rPh sb="0" eb="2">
      <t>キョウイク</t>
    </rPh>
    <rPh sb="2" eb="4">
      <t>シセツ</t>
    </rPh>
    <rPh sb="4" eb="6">
      <t>セイビ</t>
    </rPh>
    <rPh sb="6" eb="8">
      <t>キキン</t>
    </rPh>
    <phoneticPr fontId="5"/>
  </si>
  <si>
    <t>川上村文化振興基金</t>
    <rPh sb="0" eb="3">
      <t>カワカミムラ</t>
    </rPh>
    <rPh sb="3" eb="5">
      <t>ブンカ</t>
    </rPh>
    <rPh sb="5" eb="7">
      <t>シンコウ</t>
    </rPh>
    <rPh sb="7" eb="9">
      <t>キキン</t>
    </rPh>
    <phoneticPr fontId="5"/>
  </si>
  <si>
    <t>(財）川上村振興公社</t>
    <rPh sb="1" eb="2">
      <t>ザイ</t>
    </rPh>
    <rPh sb="3" eb="6">
      <t>カワカミムラ</t>
    </rPh>
    <rPh sb="6" eb="8">
      <t>シンコウ</t>
    </rPh>
    <rPh sb="8" eb="10">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</si>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</sst>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A78F-4703-B834-5667E9EE85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115630</c:v>
                </c:pt>
                <c:pt idx="1">
                  <c:v>149065</c:v>
                </c:pt>
                <c:pt idx="2">
                  <c:v>244619</c:v>
                </c:pt>
                <c:pt idx="3">
                  <c:v>168853</c:v>
                </c:pt>
                <c:pt idx="4">
                  <c:v>463421</c:v>
                </c:pt>
              </c:numCache>
            </c:numRef>
          </c:val>
          <c:smooth val="0"/>
          <c:extLst>
            <c:ext xmlns:c16="http://schemas.microsoft.com/office/drawing/2014/chart" uri="{C3380CC4-5D6E-409C-BE32-E72D297353CC}">
              <c16:uniqueId val="{00000001-A78F-4703-B834-5667E9EE85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4.91</c:v>
                </c:pt>
                <c:pt idx="1">
                  <c:v>4.83</c:v>
                </c:pt>
                <c:pt idx="2">
                  <c:v>5.27</c:v>
                </c:pt>
                <c:pt idx="3">
                  <c:v>3.53</c:v>
                </c:pt>
                <c:pt idx="4">
                  <c:v>4.5</c:v>
                </c:pt>
              </c:numCache>
            </c:numRef>
          </c:val>
          <c:extLst>
            <c:ext xmlns:c16="http://schemas.microsoft.com/office/drawing/2014/chart" uri="{C3380CC4-5D6E-409C-BE32-E72D297353CC}">
              <c16:uniqueId val="{00000000-C93C-4426-9634-2EB7FFB560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57.1</c:v>
                </c:pt>
                <c:pt idx="1">
                  <c:v>58.49</c:v>
                </c:pt>
                <c:pt idx="2">
                  <c:v>57.84</c:v>
                </c:pt>
                <c:pt idx="3">
                  <c:v>58.99</c:v>
                </c:pt>
                <c:pt idx="4">
                  <c:v>55.67</c:v>
                </c:pt>
              </c:numCache>
            </c:numRef>
          </c:val>
          <c:extLst>
            <c:ext xmlns:c16="http://schemas.microsoft.com/office/drawing/2014/chart" uri="{C3380CC4-5D6E-409C-BE32-E72D297353CC}">
              <c16:uniqueId val="{00000001-C93C-4426-9634-2EB7FFB560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-1.85</c:v>
                </c:pt>
                <c:pt idx="1">
                  <c:v>6.2</c:v>
                </c:pt>
                <c:pt idx="2">
                  <c:v>1.68</c:v>
                </c:pt>
                <c:pt idx="3">
                  <c:v>-0.78</c:v>
                </c:pt>
                <c:pt idx="4">
                  <c:v>1.84</c:v>
                </c:pt>
              </c:numCache>
            </c:numRef>
          </c:val>
          <c:smooth val="0"/>
          <c:extLst>
            <c:ext xmlns:c16="http://schemas.microsoft.com/office/drawing/2014/chart" uri="{C3380CC4-5D6E-409C-BE32-E72D297353CC}">
              <c16:uniqueId val="{00000002-C93C-4426-9634-2EB7FFB560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0-0E88-440D-A64E-73E9402079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88-440D-A64E-73E94020797F}"/>
            </c:ext>
          </c:extLst>
        </c:ser>
        <c:ser>
          <c:idx val="2"/>
          <c:order val="2"/>
          <c:tx>
            <c:strRef>
              <c:f>データシート!$A$29</c:f>
              <c:strCache>
                <c:ptCount val="1"/>
                <c:pt idx="0">
                  <c:v>川上村営バス事業特別会計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0E88-440D-A64E-73E94020797F}"/>
            </c:ext>
          </c:extLst>
        </c:ser>
        <c:ser>
          <c:idx val="3"/>
          <c:order val="3"/>
          <c:tx>
            <c:strRef>
              <c:f>データシート!$A$30</c:f>
              <c:strCache>
                <c:ptCount val="1"/>
                <c:pt idx="0">
                  <c:v>川上村後期高齢者医療保険事業特別会計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0E88-440D-A64E-73E94020797F}"/>
            </c:ext>
          </c:extLst>
        </c:ser>
        <c:ser>
          <c:idx val="4"/>
          <c:order val="4"/>
          <c:tx>
            <c:strRef>
              <c:f>データシート!$A$31</c:f>
              <c:strCache>
                <c:ptCount val="1"/>
                <c:pt idx="0">
                  <c:v>川上村介護保険事業特別会計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0.04</c:v>
                </c:pt>
                <c:pt idx="4">
                  <c:v>#N/A</c:v>
                </c:pt>
                <c:pt idx="5">
                  <c:v>0.06</c:v>
                </c:pt>
                <c:pt idx="6">
                  <c:v>#N/A</c:v>
                </c:pt>
                <c:pt idx="7">
                  <c:v>0.17</c:v>
                </c:pt>
                <c:pt idx="8">
                  <c:v>#N/A</c:v>
                </c:pt>
                <c:pt idx="9">
                  <c:v>7.0000000000000007E-2</c:v>
                </c:pt>
              </c:numCache>
            </c:numRef>
          </c:val>
          <c:extLst>
            <c:ext xmlns:c16="http://schemas.microsoft.com/office/drawing/2014/chart" uri="{C3380CC4-5D6E-409C-BE32-E72D297353CC}">
              <c16:uniqueId val="{00000004-0E88-440D-A64E-73E94020797F}"/>
            </c:ext>
          </c:extLst>
        </c:ser>
        <c:ser>
          <c:idx val="5"/>
          <c:order val="5"/>
          <c:tx>
            <c:strRef>
              <c:f>データシート!$A$32</c:f>
              <c:strCache>
                <c:ptCount val="1"/>
                <c:pt idx="0">
                  <c:v>川上村訪問看護事業特別会計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0.06</c:v>
                </c:pt>
                <c:pt idx="4">
                  <c:v>#N/A</c:v>
                </c:pt>
                <c:pt idx="5">
                  <c:v>0.09</c:v>
                </c:pt>
                <c:pt idx="6">
                  <c:v>#N/A</c:v>
                </c:pt>
                <c:pt idx="7">
                  <c:v>0.12</c:v>
                </c:pt>
                <c:pt idx="8">
                  <c:v>#N/A</c:v>
                </c:pt>
                <c:pt idx="9">
                  <c:v>0.08</c:v>
                </c:pt>
              </c:numCache>
            </c:numRef>
          </c:val>
          <c:extLst>
            <c:ext xmlns:c16="http://schemas.microsoft.com/office/drawing/2014/chart" uri="{C3380CC4-5D6E-409C-BE32-E72D297353CC}">
              <c16:uniqueId val="{00000005-0E88-440D-A64E-73E94020797F}"/>
            </c:ext>
          </c:extLst>
        </c:ser>
        <c:ser>
          <c:idx val="6"/>
          <c:order val="6"/>
          <c:tx>
            <c:strRef>
              <c:f>データシート!$A$33</c:f>
              <c:strCache>
                <c:ptCount val="1"/>
                <c:pt idx="0">
                  <c:v>川上村営水道事業特別会計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0.05</c:v>
                </c:pt>
                <c:pt idx="4">
                  <c:v>#N/A</c:v>
                </c:pt>
                <c:pt idx="5">
                  <c:v>0.09</c:v>
                </c:pt>
                <c:pt idx="6">
                  <c:v>#N/A</c:v>
                </c:pt>
                <c:pt idx="7">
                  <c:v>0.05</c:v>
                </c:pt>
                <c:pt idx="8">
                  <c:v>#N/A</c:v>
                </c:pt>
                <c:pt idx="9">
                  <c:v>0.1</c:v>
                </c:pt>
              </c:numCache>
            </c:numRef>
          </c:val>
          <c:extLst>
            <c:ext xmlns:c16="http://schemas.microsoft.com/office/drawing/2014/chart" uri="{C3380CC4-5D6E-409C-BE32-E72D297353CC}">
              <c16:uniqueId val="{00000006-0E88-440D-A64E-73E94020797F}"/>
            </c:ext>
          </c:extLst>
        </c:ser>
        <c:ser>
          <c:idx val="7"/>
          <c:order val="7"/>
          <c:tx>
            <c:strRef>
              <c:f>データシート!$A$34</c:f>
              <c:strCache>
                <c:ptCount val="1"/>
                <c:pt idx="0">
                  <c:v>川上村下水道事業特別会計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7.0000000000000007E-2</c:v>
                </c:pt>
                <c:pt idx="2">
                  <c:v>#N/A</c:v>
                </c:pt>
                <c:pt idx="3">
                  <c:v>0.14000000000000001</c:v>
                </c:pt>
                <c:pt idx="4">
                  <c:v>#N/A</c:v>
                </c:pt>
                <c:pt idx="5">
                  <c:v>0.26</c:v>
                </c:pt>
                <c:pt idx="6">
                  <c:v>#N/A</c:v>
                </c:pt>
                <c:pt idx="7">
                  <c:v>0.1</c:v>
                </c:pt>
                <c:pt idx="8">
                  <c:v>#N/A</c:v>
                </c:pt>
                <c:pt idx="9">
                  <c:v>0.31</c:v>
                </c:pt>
              </c:numCache>
            </c:numRef>
          </c:val>
          <c:extLst>
            <c:ext xmlns:c16="http://schemas.microsoft.com/office/drawing/2014/chart" uri="{C3380CC4-5D6E-409C-BE32-E72D297353CC}">
              <c16:uniqueId val="{00000007-0E88-440D-A64E-73E94020797F}"/>
            </c:ext>
          </c:extLst>
        </c:ser>
        <c:ser>
          <c:idx val="8"/>
          <c:order val="8"/>
          <c:tx>
            <c:strRef>
              <c:f>データシート!$A$35</c:f>
              <c:strCache>
                <c:ptCount val="1"/>
                <c:pt idx="0">
                  <c:v>川上村国民健康保険特別会計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2.76</c:v>
                </c:pt>
                <c:pt idx="2">
                  <c:v>#N/A</c:v>
                </c:pt>
                <c:pt idx="3">
                  <c:v>2.35</c:v>
                </c:pt>
                <c:pt idx="4">
                  <c:v>#N/A</c:v>
                </c:pt>
                <c:pt idx="5">
                  <c:v>0.74</c:v>
                </c:pt>
                <c:pt idx="6">
                  <c:v>#N/A</c:v>
                </c:pt>
                <c:pt idx="7">
                  <c:v>0.7</c:v>
                </c:pt>
                <c:pt idx="8">
                  <c:v>#N/A</c:v>
                </c:pt>
                <c:pt idx="9">
                  <c:v>0.52</c:v>
                </c:pt>
              </c:numCache>
            </c:numRef>
          </c:val>
          <c:extLst>
            <c:ext xmlns:c16="http://schemas.microsoft.com/office/drawing/2014/chart" uri="{C3380CC4-5D6E-409C-BE32-E72D297353CC}">
              <c16:uniqueId val="{00000008-0E88-440D-A64E-73E9402079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4.8600000000000003</c:v>
                </c:pt>
                <c:pt idx="2">
                  <c:v>#N/A</c:v>
                </c:pt>
                <c:pt idx="3">
                  <c:v>4.78</c:v>
                </c:pt>
                <c:pt idx="4">
                  <c:v>#N/A</c:v>
                </c:pt>
                <c:pt idx="5">
                  <c:v>5.22</c:v>
                </c:pt>
                <c:pt idx="6">
                  <c:v>#N/A</c:v>
                </c:pt>
                <c:pt idx="7">
                  <c:v>3.48</c:v>
                </c:pt>
                <c:pt idx="8">
                  <c:v>#N/A</c:v>
                </c:pt>
                <c:pt idx="9">
                  <c:v>4.46</c:v>
                </c:pt>
              </c:numCache>
            </c:numRef>
          </c:val>
          <c:extLst>
            <c:ext xmlns:c16="http://schemas.microsoft.com/office/drawing/2014/chart" uri="{C3380CC4-5D6E-409C-BE32-E72D297353CC}">
              <c16:uniqueId val="{00000009-0E88-440D-A64E-73E9402079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675</c:v>
                </c:pt>
                <c:pt idx="5">
                  <c:v>657</c:v>
                </c:pt>
                <c:pt idx="8">
                  <c:v>734</c:v>
                </c:pt>
                <c:pt idx="11">
                  <c:v>703</c:v>
                </c:pt>
                <c:pt idx="14">
                  <c:v>706</c:v>
                </c:pt>
              </c:numCache>
            </c:numRef>
          </c:val>
          <c:extLst>
            <c:ext xmlns:c16="http://schemas.microsoft.com/office/drawing/2014/chart" uri="{C3380CC4-5D6E-409C-BE32-E72D297353CC}">
              <c16:uniqueId val="{00000000-684B-4785-A315-DF7BD28BCD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4B-4785-A315-DF7BD28BCD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4B-4785-A315-DF7BD28BCD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684B-4785-A315-DF7BD28BCD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273</c:v>
                </c:pt>
                <c:pt idx="3">
                  <c:v>267</c:v>
                </c:pt>
                <c:pt idx="6">
                  <c:v>262</c:v>
                </c:pt>
                <c:pt idx="9">
                  <c:v>286</c:v>
                </c:pt>
                <c:pt idx="12">
                  <c:v>278</c:v>
                </c:pt>
              </c:numCache>
            </c:numRef>
          </c:val>
          <c:extLst>
            <c:ext xmlns:c16="http://schemas.microsoft.com/office/drawing/2014/chart" uri="{C3380CC4-5D6E-409C-BE32-E72D297353CC}">
              <c16:uniqueId val="{00000004-684B-4785-A315-DF7BD28BCD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4B-4785-A315-DF7BD28BCD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4B-4785-A315-DF7BD28BCD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441</c:v>
                </c:pt>
                <c:pt idx="3">
                  <c:v>377</c:v>
                </c:pt>
                <c:pt idx="6">
                  <c:v>463</c:v>
                </c:pt>
                <c:pt idx="9">
                  <c:v>410</c:v>
                </c:pt>
                <c:pt idx="12">
                  <c:v>439</c:v>
                </c:pt>
              </c:numCache>
            </c:numRef>
          </c:val>
          <c:extLst>
            <c:ext xmlns:c16="http://schemas.microsoft.com/office/drawing/2014/chart" uri="{C3380CC4-5D6E-409C-BE32-E72D297353CC}">
              <c16:uniqueId val="{00000007-684B-4785-A315-DF7BD28BCD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40</c:v>
                </c:pt>
                <c:pt idx="2">
                  <c:v>#N/A</c:v>
                </c:pt>
                <c:pt idx="3">
                  <c:v>#N/A</c:v>
                </c:pt>
                <c:pt idx="4">
                  <c:v>-13</c:v>
                </c:pt>
                <c:pt idx="5">
                  <c:v>#N/A</c:v>
                </c:pt>
                <c:pt idx="6">
                  <c:v>#N/A</c:v>
                </c:pt>
                <c:pt idx="7">
                  <c:v>-9</c:v>
                </c:pt>
                <c:pt idx="8">
                  <c:v>#N/A</c:v>
                </c:pt>
                <c:pt idx="9">
                  <c:v>#N/A</c:v>
                </c:pt>
                <c:pt idx="10">
                  <c:v>-7</c:v>
                </c:pt>
                <c:pt idx="11">
                  <c:v>#N/A</c:v>
                </c:pt>
                <c:pt idx="12">
                  <c:v>#N/A</c:v>
                </c:pt>
                <c:pt idx="13">
                  <c:v>11</c:v>
                </c:pt>
                <c:pt idx="14">
                  <c:v>#N/A</c:v>
                </c:pt>
              </c:numCache>
            </c:numRef>
          </c:val>
          <c:smooth val="0"/>
          <c:extLst>
            <c:ext xmlns:c16="http://schemas.microsoft.com/office/drawing/2014/chart" uri="{C3380CC4-5D6E-409C-BE32-E72D297353CC}">
              <c16:uniqueId val="{00000008-684B-4785-A315-DF7BD28BCD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5593</c:v>
                </c:pt>
                <c:pt idx="5">
                  <c:v>5644</c:v>
                </c:pt>
                <c:pt idx="8">
                  <c:v>5213</c:v>
                </c:pt>
                <c:pt idx="11">
                  <c:v>4192</c:v>
                </c:pt>
                <c:pt idx="14">
                  <c:v>4309</c:v>
                </c:pt>
              </c:numCache>
            </c:numRef>
          </c:val>
          <c:extLst>
            <c:ext xmlns:c16="http://schemas.microsoft.com/office/drawing/2014/chart" uri="{C3380CC4-5D6E-409C-BE32-E72D297353CC}">
              <c16:uniqueId val="{00000000-6FB8-4DF4-892E-42883A6E05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FB8-4DF4-892E-42883A6E05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5460</c:v>
                </c:pt>
                <c:pt idx="5">
                  <c:v>5777</c:v>
                </c:pt>
                <c:pt idx="8">
                  <c:v>5851</c:v>
                </c:pt>
                <c:pt idx="11">
                  <c:v>6125</c:v>
                </c:pt>
                <c:pt idx="14">
                  <c:v>6283</c:v>
                </c:pt>
              </c:numCache>
            </c:numRef>
          </c:val>
          <c:extLst>
            <c:ext xmlns:c16="http://schemas.microsoft.com/office/drawing/2014/chart" uri="{C3380CC4-5D6E-409C-BE32-E72D297353CC}">
              <c16:uniqueId val="{00000002-6FB8-4DF4-892E-42883A6E05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B8-4DF4-892E-42883A6E05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B8-4DF4-892E-42883A6E05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B8-4DF4-892E-42883A6E05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525</c:v>
                </c:pt>
                <c:pt idx="3">
                  <c:v>515</c:v>
                </c:pt>
                <c:pt idx="6">
                  <c:v>485</c:v>
                </c:pt>
                <c:pt idx="9">
                  <c:v>541</c:v>
                </c:pt>
                <c:pt idx="12">
                  <c:v>525</c:v>
                </c:pt>
              </c:numCache>
            </c:numRef>
          </c:val>
          <c:extLst>
            <c:ext xmlns:c16="http://schemas.microsoft.com/office/drawing/2014/chart" uri="{C3380CC4-5D6E-409C-BE32-E72D297353CC}">
              <c16:uniqueId val="{00000006-6FB8-4DF4-892E-42883A6E05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c:v>
                </c:pt>
                <c:pt idx="3">
                  <c:v>25</c:v>
                </c:pt>
                <c:pt idx="6">
                  <c:v>1</c:v>
                </c:pt>
                <c:pt idx="9">
                  <c:v>0</c:v>
                </c:pt>
                <c:pt idx="12">
                  <c:v>0</c:v>
                </c:pt>
              </c:numCache>
            </c:numRef>
          </c:val>
          <c:extLst>
            <c:ext xmlns:c16="http://schemas.microsoft.com/office/drawing/2014/chart" uri="{C3380CC4-5D6E-409C-BE32-E72D297353CC}">
              <c16:uniqueId val="{00000007-6FB8-4DF4-892E-42883A6E05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2699</c:v>
                </c:pt>
                <c:pt idx="3">
                  <c:v>2490</c:v>
                </c:pt>
                <c:pt idx="6">
                  <c:v>2269</c:v>
                </c:pt>
                <c:pt idx="9">
                  <c:v>2021</c:v>
                </c:pt>
                <c:pt idx="12">
                  <c:v>1795</c:v>
                </c:pt>
              </c:numCache>
            </c:numRef>
          </c:val>
          <c:extLst>
            <c:ext xmlns:c16="http://schemas.microsoft.com/office/drawing/2014/chart" uri="{C3380CC4-5D6E-409C-BE32-E72D297353CC}">
              <c16:uniqueId val="{00000008-6FB8-4DF4-892E-42883A6E05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FB8-4DF4-892E-42883A6E05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3303</c:v>
                </c:pt>
                <c:pt idx="3">
                  <c:v>3068</c:v>
                </c:pt>
                <c:pt idx="6">
                  <c:v>3025</c:v>
                </c:pt>
                <c:pt idx="9">
                  <c:v>2987</c:v>
                </c:pt>
                <c:pt idx="12">
                  <c:v>3419</c:v>
                </c:pt>
              </c:numCache>
            </c:numRef>
          </c:val>
          <c:extLst>
            <c:ext xmlns:c16="http://schemas.microsoft.com/office/drawing/2014/chart" uri="{C3380CC4-5D6E-409C-BE32-E72D297353CC}">
              <c16:uniqueId val="{0000000A-6FB8-4DF4-892E-42883A6E05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FB8-4DF4-892E-42883A6E05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1680</c:v>
                </c:pt>
                <c:pt idx="1">
                  <c:v>1681</c:v>
                </c:pt>
                <c:pt idx="2">
                  <c:v>1681</c:v>
                </c:pt>
              </c:numCache>
            </c:numRef>
          </c:val>
          <c:extLst>
            <c:ext xmlns:c16="http://schemas.microsoft.com/office/drawing/2014/chart" uri="{C3380CC4-5D6E-409C-BE32-E72D297353CC}">
              <c16:uniqueId val="{00000000-E895-4C08-9158-9A4F81AF30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248</c:v>
                </c:pt>
                <c:pt idx="1">
                  <c:v>248</c:v>
                </c:pt>
                <c:pt idx="2">
                  <c:v>248</c:v>
                </c:pt>
              </c:numCache>
            </c:numRef>
          </c:val>
          <c:extLst>
            <c:ext xmlns:c16="http://schemas.microsoft.com/office/drawing/2014/chart" uri="{C3380CC4-5D6E-409C-BE32-E72D297353CC}">
              <c16:uniqueId val="{00000001-E895-4C08-9158-9A4F81AF30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3482</c:v>
                </c:pt>
                <c:pt idx="1">
                  <c:v>3729</c:v>
                </c:pt>
                <c:pt idx="2">
                  <c:v>3896</c:v>
                </c:pt>
              </c:numCache>
            </c:numRef>
          </c:val>
          <c:extLst>
            <c:ext xmlns:c16="http://schemas.microsoft.com/office/drawing/2014/chart" uri="{C3380CC4-5D6E-409C-BE32-E72D297353CC}">
              <c16:uniqueId val="{00000002-E895-4C08-9158-9A4F81AF30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運営に有利な辺地対策事業債や臨時財政対策債等の地方債を利用することにより、普通交付税で措置される算入公債費等が増加傾向にあるため、実質公債費比率の分子となる額も減少傾向にある。今後も引き続き繰上償還等を積極的に行うなど負担軽減を図り、慎重かつ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段階の試算では、将来負担比することが決まっている経費よりも、村が余裕する基金と将来見込まれている歳入の方が多くなるため、将来負担比率は数値として現れない状況である。今後も地方債発行の抑制や基金の運用の適正化に務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長野県川上村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・近年予定している庁舎等の大規模工事事業の財源に充てるため、必要な基金を積立てしている。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年度・令和元年度に増額しているのは、庁舎整備事業基金等によるもので、内容は下記参照。</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・世代間負担の差が大きくならないよう、基金を運用していく。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・庁舎整備基金：庁舎の改修や増改築及び施設の営繕管理のための財源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・地域振興基金：自主的・主体的な地域づくりの活動や、村の総合計画等に位置付けられた施策及び事業等、地域づくりのための財源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・社会福祉施設整備基金：福祉施設の新築や増改築及び施設の営繕管理のための財源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・教育施設整備基金：教育施設の建設及び営繕管理のための財源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・川上村文化振興基金：自主芸術文化事業、村民の創造的な文化活動に対する支援、美術品購入事業、文化情報の収集及び提供等の財源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・統合小学校建設事業の財源に充てるため教育施設整備基金を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・役場庁舎建設事業の事業費に充当するために庁舎整備基金を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・居倉住宅建設事業のために特別住宅基金を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・他は利子による増額である。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・村の施設の老朽化と経年劣化により大規模修繕・更新が必要となってきており、世代間負担が大きくならないよう基金の運用や工事の実施時期等を考慮し、健全な財政運営を図る。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利子による増額である。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・利子分以外の積立ては予定していない。世代間負担の差が大きくならないよう村財政全体をみながら基金の運用を行っていく。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・利子のみ積立しており、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万円未満の増額である。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・利子分以外の積立ては予定していない。世代間負担の差が大きくならないよう村財政全体をみながら基金の運用を行っていく。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3,947
3,689
209.61
6,203,662
6,008,899
135,912
3,020,564
3,419,436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財政力指数は</a:t>
          </a:r>
          <a:r>
            <a:rPr kumimoji="1" lang="en-US" altLang="ja-JP" sz="1200">
              <a:latin typeface="ＭＳ Ｐゴシック" panose="020B0600070205080204" pitchFamily="50" charset="-128"/>
              <a:ea typeface="ＭＳ Ｐゴシック" panose="020B0600070205080204" pitchFamily="50" charset="-128"/>
            </a:rPr>
            <a:t>0.26</a:t>
          </a:r>
          <a:r>
            <a:rPr kumimoji="1" lang="ja-JP" altLang="en-US" sz="1200">
              <a:latin typeface="ＭＳ Ｐゴシック" panose="020B0600070205080204" pitchFamily="50" charset="-128"/>
              <a:ea typeface="ＭＳ Ｐゴシック" panose="020B0600070205080204" pitchFamily="50" charset="-128"/>
            </a:rPr>
            <a:t>で、良い状況とは言えないが、類似団体平均を若干上回る形で例年推移している。本村の税収は、多くを農業所得が占めており、野菜の売り上げにより大きく変動し、不安定な状況といえる。このため、村の財政の多くを地方交付税等に依存する財政構造となっている。今後も歳入状況が大きく好転することは望めない状況であることから、歳出削減と自主財源の確保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365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141410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76701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常収支比率は、前年度より</a:t>
          </a:r>
          <a:r>
            <a:rPr kumimoji="1" lang="en-US" altLang="ja-JP" sz="120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ポイント上がり、</a:t>
          </a:r>
          <a:r>
            <a:rPr kumimoji="1" lang="en-US" altLang="ja-JP" sz="1200">
              <a:latin typeface="ＭＳ Ｐゴシック" panose="020B0600070205080204" pitchFamily="50" charset="-128"/>
              <a:ea typeface="ＭＳ Ｐゴシック" panose="020B0600070205080204" pitchFamily="50" charset="-128"/>
            </a:rPr>
            <a:t>78.2</a:t>
          </a:r>
          <a:r>
            <a:rPr kumimoji="1" lang="ja-JP" altLang="en-US" sz="1200">
              <a:latin typeface="ＭＳ Ｐゴシック" panose="020B0600070205080204" pitchFamily="50" charset="-128"/>
              <a:ea typeface="ＭＳ Ｐゴシック" panose="020B0600070205080204" pitchFamily="50" charset="-128"/>
            </a:rPr>
            <a:t>％となったが、類似団体平均値からは低い値で推移してきている。それは類似団体に比べて人件費を抑えられている等によるものだが、今後は公共施設の修繕や大規模改修、維持管理費に多額の費用が必要とされ、また、近年取り組んできた大型事業事業に係る起債が控えていることから、行政改革の取り組みを通じて一層の義務的経費の削減を進め、現在の水準を維持できる様に務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125367</xdr:rowOff>
    </xdr:from>
    <xdr:to>
      <xdr:col>23</xdr:col>
      <xdr:colOff>133350</xdr:colOff>
      <xdr:row>61</xdr:row>
      <xdr:rowOff>102144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412367"/>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125367</xdr:rowOff>
    </xdr:from>
    <xdr:to>
      <xdr:col>19</xdr:col>
      <xdr:colOff>133350</xdr:colOff>
      <xdr:row>61</xdr:row>
      <xdr:rowOff>19413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41236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46083</xdr:rowOff>
    </xdr:from>
    <xdr:to>
      <xdr:col>15</xdr:col>
      <xdr:colOff>82550</xdr:colOff>
      <xdr:row>61</xdr:row>
      <xdr:rowOff>19413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3330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18506</xdr:rowOff>
    </xdr:from>
    <xdr:to>
      <xdr:col>11</xdr:col>
      <xdr:colOff>31750</xdr:colOff>
      <xdr:row>60</xdr:row>
      <xdr:rowOff>46083</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30550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51344</xdr:rowOff>
    </xdr:from>
    <xdr:to>
      <xdr:col>23</xdr:col>
      <xdr:colOff>184150</xdr:colOff>
      <xdr:row>61</xdr:row>
      <xdr:rowOff>152944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67871</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74567</xdr:rowOff>
    </xdr:from>
    <xdr:to>
      <xdr:col>19</xdr:col>
      <xdr:colOff>184150</xdr:colOff>
      <xdr:row>61</xdr:row>
      <xdr:rowOff>4717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14894</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140063</xdr:rowOff>
    </xdr:from>
    <xdr:to>
      <xdr:col>15</xdr:col>
      <xdr:colOff>133350</xdr:colOff>
      <xdr:row>61</xdr:row>
      <xdr:rowOff>70213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80390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166733</xdr:rowOff>
    </xdr:from>
    <xdr:to>
      <xdr:col>11</xdr:col>
      <xdr:colOff>82550</xdr:colOff>
      <xdr:row>60</xdr:row>
      <xdr:rowOff>96883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107060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139156</xdr:rowOff>
    </xdr:from>
    <xdr:to>
      <xdr:col>7</xdr:col>
      <xdr:colOff>31750</xdr:colOff>
      <xdr:row>60</xdr:row>
      <xdr:rowOff>69306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79483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[340,490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合計は、類似団体の平均を大きく下回っている。</a:t>
          </a:r>
        </a:p>
        <a:p>
          <a:r>
            <a:rPr kumimoji="1" lang="ja-JP" altLang="en-US" sz="1200">
              <a:latin typeface="ＭＳ Ｐゴシック" panose="020B0600070205080204" pitchFamily="50" charset="-128"/>
              <a:ea typeface="ＭＳ Ｐゴシック" panose="020B0600070205080204" pitchFamily="50" charset="-128"/>
            </a:rPr>
            <a:t>　人件費については、人口千人当たり職員数が少なく定員管理を行っているのと、給与でもラスパイレス指数が類似団体を下回っているためであり、今後も効率の良い行政運営に努める。物件費については、賃金が類似団体より低く、こちらも効率の良い事務を行っている。全体的にさらに事業や内容の見直しをして、人口規模も考慮に入れた適正な経費配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61371</xdr:rowOff>
    </xdr:from>
    <xdr:to>
      <xdr:col>23</xdr:col>
      <xdr:colOff>133350</xdr:colOff>
      <xdr:row>80</xdr:row>
      <xdr:rowOff>73740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777371"/>
          <a:ext cx="838200" cy="1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55507</xdr:rowOff>
    </xdr:from>
    <xdr:to>
      <xdr:col>19</xdr:col>
      <xdr:colOff>133350</xdr:colOff>
      <xdr:row>80</xdr:row>
      <xdr:rowOff>61371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771507"/>
          <a:ext cx="889000" cy="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33773</xdr:rowOff>
    </xdr:from>
    <xdr:to>
      <xdr:col>15</xdr:col>
      <xdr:colOff>82550</xdr:colOff>
      <xdr:row>80</xdr:row>
      <xdr:rowOff>55507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749773"/>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33773</xdr:rowOff>
    </xdr:from>
    <xdr:to>
      <xdr:col>11</xdr:col>
      <xdr:colOff>31750</xdr:colOff>
      <xdr:row>80</xdr:row>
      <xdr:rowOff>61139</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749773"/>
          <a:ext cx="889000" cy="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22940</xdr:rowOff>
    </xdr:from>
    <xdr:to>
      <xdr:col>23</xdr:col>
      <xdr:colOff>184150</xdr:colOff>
      <xdr:row>80</xdr:row>
      <xdr:rowOff>124540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115667</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6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10571</xdr:rowOff>
    </xdr:from>
    <xdr:to>
      <xdr:col>19</xdr:col>
      <xdr:colOff>184150</xdr:colOff>
      <xdr:row>80</xdr:row>
      <xdr:rowOff>112171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122348</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495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4707</xdr:rowOff>
    </xdr:from>
    <xdr:to>
      <xdr:col>15</xdr:col>
      <xdr:colOff>133350</xdr:colOff>
      <xdr:row>80</xdr:row>
      <xdr:rowOff>106307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116484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8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154423</xdr:rowOff>
    </xdr:from>
    <xdr:to>
      <xdr:col>11</xdr:col>
      <xdr:colOff>82550</xdr:colOff>
      <xdr:row>80</xdr:row>
      <xdr:rowOff>84573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6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94750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6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10339</xdr:rowOff>
    </xdr:from>
    <xdr:to>
      <xdr:col>7</xdr:col>
      <xdr:colOff>31750</xdr:colOff>
      <xdr:row>80</xdr:row>
      <xdr:rowOff>111939</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122116</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9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ラスパイレス指数は、類似団体より低くなっている。職員数も小規模な本村のような体制では、偶発的は要因で指数が大きく変動する場合もあるため、県内や全国の自治体の動向も踏まえながら、給与の適正化に務め、現在の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146368</xdr:rowOff>
    </xdr:from>
    <xdr:to>
      <xdr:col>81</xdr:col>
      <xdr:colOff>44450</xdr:colOff>
      <xdr:row>86</xdr:row>
      <xdr:rowOff>41275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1961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71438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859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11113</xdr:rowOff>
    </xdr:from>
    <xdr:to>
      <xdr:col>72</xdr:col>
      <xdr:colOff>203200</xdr:colOff>
      <xdr:row>86</xdr:row>
      <xdr:rowOff>71438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558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134302</xdr:rowOff>
    </xdr:from>
    <xdr:to>
      <xdr:col>68</xdr:col>
      <xdr:colOff>152400</xdr:colOff>
      <xdr:row>86</xdr:row>
      <xdr:rowOff>11113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0755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95568</xdr:rowOff>
    </xdr:from>
    <xdr:to>
      <xdr:col>81</xdr:col>
      <xdr:colOff>95250</xdr:colOff>
      <xdr:row>86</xdr:row>
      <xdr:rowOff>25718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112095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20638</xdr:rowOff>
    </xdr:from>
    <xdr:to>
      <xdr:col>73</xdr:col>
      <xdr:colOff>44450</xdr:colOff>
      <xdr:row>86</xdr:row>
      <xdr:rowOff>122238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132415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131763</xdr:rowOff>
    </xdr:from>
    <xdr:to>
      <xdr:col>68</xdr:col>
      <xdr:colOff>203200</xdr:colOff>
      <xdr:row>86</xdr:row>
      <xdr:rowOff>61913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72090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83502</xdr:rowOff>
    </xdr:from>
    <xdr:to>
      <xdr:col>64</xdr:col>
      <xdr:colOff>152400</xdr:colOff>
      <xdr:row>86</xdr:row>
      <xdr:rowOff>13652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23829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千人当たり職員数は、類似団体平均と比較しても少ない状況であるが、人口の減少を鑑みると、人口千人当たり職員数は確実に増加していくと考えられるため、業務の効率化等を図り、現在の水準の維持に努める。</a:t>
          </a:r>
        </a:p>
        <a:p>
          <a:r>
            <a:rPr kumimoji="1" lang="ja-JP" altLang="en-US" sz="1200">
              <a:latin typeface="ＭＳ Ｐゴシック" panose="020B0600070205080204" pitchFamily="50" charset="-128"/>
              <a:ea typeface="ＭＳ Ｐゴシック" panose="020B0600070205080204" pitchFamily="50" charset="-128"/>
            </a:rPr>
            <a:t>　一方で、保健師・看護師の職員確保は採用を募集しても、応募が少なかったり、応募がないのが現状である。保健師・看護師等については、職員定数にとらわれない採用や一般事務との兼業等の対策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155461</xdr:rowOff>
    </xdr:from>
    <xdr:to>
      <xdr:col>81</xdr:col>
      <xdr:colOff>44450</xdr:colOff>
      <xdr:row>61</xdr:row>
      <xdr:rowOff>10071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42461"/>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155461</xdr:rowOff>
    </xdr:from>
    <xdr:to>
      <xdr:col>77</xdr:col>
      <xdr:colOff>44450</xdr:colOff>
      <xdr:row>60</xdr:row>
      <xdr:rowOff>162699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42461"/>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152082</xdr:rowOff>
    </xdr:from>
    <xdr:to>
      <xdr:col>72</xdr:col>
      <xdr:colOff>203200</xdr:colOff>
      <xdr:row>60</xdr:row>
      <xdr:rowOff>162699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39082"/>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152082</xdr:rowOff>
    </xdr:from>
    <xdr:to>
      <xdr:col>68</xdr:col>
      <xdr:colOff>152400</xdr:colOff>
      <xdr:row>60</xdr:row>
      <xdr:rowOff>155702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3908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130721</xdr:rowOff>
    </xdr:from>
    <xdr:to>
      <xdr:col>81</xdr:col>
      <xdr:colOff>95250</xdr:colOff>
      <xdr:row>61</xdr:row>
      <xdr:rowOff>60871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147248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6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104661</xdr:rowOff>
    </xdr:from>
    <xdr:to>
      <xdr:col>77</xdr:col>
      <xdr:colOff>95250</xdr:colOff>
      <xdr:row>61</xdr:row>
      <xdr:rowOff>34811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44988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6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111899</xdr:rowOff>
    </xdr:from>
    <xdr:to>
      <xdr:col>73</xdr:col>
      <xdr:colOff>44450</xdr:colOff>
      <xdr:row>61</xdr:row>
      <xdr:rowOff>42049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52226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6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101282</xdr:rowOff>
    </xdr:from>
    <xdr:to>
      <xdr:col>68</xdr:col>
      <xdr:colOff>203200</xdr:colOff>
      <xdr:row>61</xdr:row>
      <xdr:rowOff>31432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104902</xdr:rowOff>
    </xdr:from>
    <xdr:to>
      <xdr:col>64</xdr:col>
      <xdr:colOff>152400</xdr:colOff>
      <xdr:row>61</xdr:row>
      <xdr:rowOff>35052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45229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実質公債費比率は</a:t>
          </a:r>
          <a:r>
            <a:rPr kumimoji="1" lang="en-US" altLang="ja-JP" sz="1200">
              <a:latin typeface="ＭＳ Ｐゴシック" panose="020B0600070205080204" pitchFamily="50" charset="-128"/>
              <a:ea typeface="ＭＳ Ｐゴシック" panose="020B0600070205080204" pitchFamily="50" charset="-128"/>
            </a:rPr>
            <a:t>0.0</a:t>
          </a:r>
          <a:r>
            <a:rPr kumimoji="1" lang="ja-JP" altLang="en-US" sz="1200">
              <a:latin typeface="ＭＳ Ｐゴシック" panose="020B0600070205080204" pitchFamily="50" charset="-128"/>
              <a:ea typeface="ＭＳ Ｐゴシック" panose="020B0600070205080204" pitchFamily="50" charset="-128"/>
            </a:rPr>
            <a:t>％で、類似団体平均を大きく下回っているが、下水道事業や簡易水道事業の公営企業債の償還に充てるための一般財源は、一人当たり決算が類似団体を大きく上回っていることから、公営企業の経営健全化を図ることが一般会計の財政圧迫や実質公債費比率を抑えることに繋がると思われる。なお、近年村債を財源とした複数の大型事業を実施していることから、将来に渡る指標の行方にも視点をおいて、引き続き繰上償還等を積極的に行うなど負担軽減を図り、慎重かつ計画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67733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55066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83820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55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39</xdr:row>
      <xdr:rowOff>8890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5989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105410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6954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現段階の試算では、将来負担比率が決まっている経費よりも、村が保有する基金と将来見込まれる歳入の方が多くなるため、将来負担比率は数値として現れない状況である。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3,947
3,689
209.61
6,203,662
6,008,899
135,912
3,020,564
3,419,436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人件費については、類似団体の平均から大きく下回る数値となっている。今後も定員管理や給与水準の適正化を維持しつつ、引き続き健全な数値を維持するよう務める。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7060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60706</xdr:rowOff>
    </xdr:from>
    <xdr:to>
      <xdr:col>19</xdr:col>
      <xdr:colOff>187325</xdr:colOff>
      <xdr:row>35</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56134</xdr:rowOff>
    </xdr:from>
    <xdr:to>
      <xdr:col>15</xdr:col>
      <xdr:colOff>98425</xdr:colOff>
      <xdr:row>35</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56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14986</xdr:rowOff>
    </xdr:from>
    <xdr:to>
      <xdr:col>11</xdr:col>
      <xdr:colOff>9525</xdr:colOff>
      <xdr:row>35</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15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9906</xdr:rowOff>
    </xdr:from>
    <xdr:to>
      <xdr:col>15</xdr:col>
      <xdr:colOff>149225</xdr:colOff>
      <xdr:row>35</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121683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xdr:rowOff>
    </xdr:from>
    <xdr:to>
      <xdr:col>11</xdr:col>
      <xdr:colOff>60325</xdr:colOff>
      <xdr:row>35</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117111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135636</xdr:rowOff>
    </xdr:from>
    <xdr:to>
      <xdr:col>6</xdr:col>
      <xdr:colOff>171450</xdr:colOff>
      <xdr:row>35</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75963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物件費は類似団体を上回っている。需用費と委託料が大きな割合を占めており、今までも事務事業等の見直しを行ってきたが、今後さらに徹底したコスト削減に務める必要がある。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753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17</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53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120142</xdr:rowOff>
    </xdr:from>
    <xdr:to>
      <xdr:col>73</xdr:col>
      <xdr:colOff>180975</xdr:colOff>
      <xdr:row>17</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34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120142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02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153433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69342</xdr:rowOff>
    </xdr:from>
    <xdr:to>
      <xdr:col>69</xdr:col>
      <xdr:colOff>142875</xdr:colOff>
      <xdr:row>17</xdr:row>
      <xdr:rowOff>170942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155719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123715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ほぼ同じ数値で推移している。児童福祉費の増加が要因として挙げられる。民生費は今後も増加していくものと考えられるが、村が担うべきサービスの範囲や水準が適正なものであるかを検討して、財政的な指標を維持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56</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234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っている原因は、特別会計への繰出金である。特に、水道・下水道事業など公営企業会計への繰出しが大きいため、今後各種料金の見直し等を検討して、経営の健全化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5200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62230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52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62230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59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110490</xdr:rowOff>
    </xdr:from>
    <xdr:to>
      <xdr:col>82</xdr:col>
      <xdr:colOff>158750</xdr:colOff>
      <xdr:row>57</xdr:row>
      <xdr:rowOff>40640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82567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8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xdr:rowOff>
    </xdr:from>
    <xdr:to>
      <xdr:col>74</xdr:col>
      <xdr:colOff>31750</xdr:colOff>
      <xdr:row>56</xdr:row>
      <xdr:rowOff>113030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97807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9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類似団体平均値を大きく下回って推移している。各団体への補助金は見直し等を検討してきたが、今後も公益性、有効性、必要性を十分に検証した上で適正化を図っていく必要がある。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115570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0797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78994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74422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56134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上償還の実施に取り組んできた成果もあり、公債費の比率は他団体と比較しても低い水準を保っている。しかし、近年複数の大型建設事業を実施してきていることから、今後は増加傾向が見込まれるため、起債残高や各年度の起債償還額などの推移を見極めながら、将来を見据えた全体的な起債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46989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0429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104139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429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76</xdr:row>
      <xdr:rowOff>104139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048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43180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004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人当たり決算額は、類似団体平均を下回った。今後も国の補助制度等を活用して、一般財源からの持ち出しを少なくしていけるかが課題である。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91077</xdr:rowOff>
    </xdr:from>
    <xdr:to>
      <xdr:col>82</xdr:col>
      <xdr:colOff>107950</xdr:colOff>
      <xdr:row>75</xdr:row>
      <xdr:rowOff>30662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778377"/>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74749</xdr:rowOff>
    </xdr:from>
    <xdr:to>
      <xdr:col>78</xdr:col>
      <xdr:colOff>69850</xdr:colOff>
      <xdr:row>74</xdr:row>
      <xdr:rowOff>91077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7620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48623</xdr:rowOff>
    </xdr:from>
    <xdr:to>
      <xdr:col>73</xdr:col>
      <xdr:colOff>180975</xdr:colOff>
      <xdr:row>74</xdr:row>
      <xdr:rowOff>74749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7359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135165</xdr:rowOff>
    </xdr:from>
    <xdr:to>
      <xdr:col>69</xdr:col>
      <xdr:colOff>92075</xdr:colOff>
      <xdr:row>74</xdr:row>
      <xdr:rowOff>48623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651015"/>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151312</xdr:rowOff>
    </xdr:from>
    <xdr:to>
      <xdr:col>82</xdr:col>
      <xdr:colOff>158750</xdr:colOff>
      <xdr:row>75</xdr:row>
      <xdr:rowOff>81462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167839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8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40277</xdr:rowOff>
    </xdr:from>
    <xdr:to>
      <xdr:col>78</xdr:col>
      <xdr:colOff>120650</xdr:colOff>
      <xdr:row>74</xdr:row>
      <xdr:rowOff>141877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152054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49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23949</xdr:rowOff>
    </xdr:from>
    <xdr:to>
      <xdr:col>74</xdr:col>
      <xdr:colOff>31750</xdr:colOff>
      <xdr:row>74</xdr:row>
      <xdr:rowOff>125549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7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135726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48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169273</xdr:rowOff>
    </xdr:from>
    <xdr:to>
      <xdr:col>69</xdr:col>
      <xdr:colOff>142875</xdr:colOff>
      <xdr:row>74</xdr:row>
      <xdr:rowOff>99423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109600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45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84365</xdr:rowOff>
    </xdr:from>
    <xdr:to>
      <xdr:col>65</xdr:col>
      <xdr:colOff>53975</xdr:colOff>
      <xdr:row>74</xdr:row>
      <xdr:rowOff>14515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24692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76266</xdr:rowOff>
    </xdr:from>
    <xdr:to>
      <xdr:col>29</xdr:col>
      <xdr:colOff>127000</xdr:colOff>
      <xdr:row>18</xdr:row>
      <xdr:rowOff>91136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209991"/>
          <a:ext cx="647700" cy="14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76266</xdr:rowOff>
    </xdr:from>
    <xdr:to>
      <xdr:col>26</xdr:col>
      <xdr:colOff>50800</xdr:colOff>
      <xdr:row>18</xdr:row>
      <xdr:rowOff>86410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09991"/>
          <a:ext cx="698500" cy="10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86410</xdr:rowOff>
    </xdr:from>
    <xdr:to>
      <xdr:col>22</xdr:col>
      <xdr:colOff>114300</xdr:colOff>
      <xdr:row>18</xdr:row>
      <xdr:rowOff>92590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20135"/>
          <a:ext cx="698500" cy="6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92590</xdr:rowOff>
    </xdr:from>
    <xdr:to>
      <xdr:col>18</xdr:col>
      <xdr:colOff>177800</xdr:colOff>
      <xdr:row>18</xdr:row>
      <xdr:rowOff>109341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26315"/>
          <a:ext cx="698500" cy="1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40336</xdr:rowOff>
    </xdr:from>
    <xdr:to>
      <xdr:col>29</xdr:col>
      <xdr:colOff>177800</xdr:colOff>
      <xdr:row>18</xdr:row>
      <xdr:rowOff>141936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74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120363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8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25466</xdr:rowOff>
    </xdr:from>
    <xdr:to>
      <xdr:col>26</xdr:col>
      <xdr:colOff>101600</xdr:colOff>
      <xdr:row>18</xdr:row>
      <xdr:rowOff>127066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59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111843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45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35610</xdr:rowOff>
    </xdr:from>
    <xdr:to>
      <xdr:col>22</xdr:col>
      <xdr:colOff>165100</xdr:colOff>
      <xdr:row>18</xdr:row>
      <xdr:rowOff>137210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69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121987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41790</xdr:rowOff>
    </xdr:from>
    <xdr:to>
      <xdr:col>19</xdr:col>
      <xdr:colOff>38100</xdr:colOff>
      <xdr:row>18</xdr:row>
      <xdr:rowOff>143390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75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128167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58541</xdr:rowOff>
    </xdr:from>
    <xdr:to>
      <xdr:col>15</xdr:col>
      <xdr:colOff>101600</xdr:colOff>
      <xdr:row>18</xdr:row>
      <xdr:rowOff>160141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92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144918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27628</xdr:rowOff>
    </xdr:from>
    <xdr:to>
      <xdr:col>29</xdr:col>
      <xdr:colOff>127000</xdr:colOff>
      <xdr:row>37</xdr:row>
      <xdr:rowOff>63343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52328"/>
          <a:ext cx="647700" cy="3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63343</xdr:rowOff>
    </xdr:from>
    <xdr:to>
      <xdr:col>26</xdr:col>
      <xdr:colOff>50800</xdr:colOff>
      <xdr:row>37</xdr:row>
      <xdr:rowOff>68448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88043"/>
          <a:ext cx="698500" cy="5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68448</xdr:rowOff>
    </xdr:from>
    <xdr:to>
      <xdr:col>22</xdr:col>
      <xdr:colOff>114300</xdr:colOff>
      <xdr:row>37</xdr:row>
      <xdr:rowOff>75382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93148"/>
          <a:ext cx="698500" cy="6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147003</xdr:rowOff>
    </xdr:from>
    <xdr:to>
      <xdr:col>18</xdr:col>
      <xdr:colOff>177800</xdr:colOff>
      <xdr:row>37</xdr:row>
      <xdr:rowOff>75382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00253"/>
          <a:ext cx="698500" cy="99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148278</xdr:rowOff>
    </xdr:from>
    <xdr:to>
      <xdr:col>29</xdr:col>
      <xdr:colOff>177800</xdr:colOff>
      <xdr:row>37</xdr:row>
      <xdr:rowOff>78428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01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120355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7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12543</xdr:rowOff>
    </xdr:from>
    <xdr:to>
      <xdr:col>26</xdr:col>
      <xdr:colOff>101600</xdr:colOff>
      <xdr:row>37</xdr:row>
      <xdr:rowOff>114143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3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98920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2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17648</xdr:rowOff>
    </xdr:from>
    <xdr:to>
      <xdr:col>22</xdr:col>
      <xdr:colOff>165100</xdr:colOff>
      <xdr:row>37</xdr:row>
      <xdr:rowOff>119248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4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104025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2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24582</xdr:rowOff>
    </xdr:from>
    <xdr:to>
      <xdr:col>19</xdr:col>
      <xdr:colOff>38100</xdr:colOff>
      <xdr:row>37</xdr:row>
      <xdr:rowOff>126182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49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110959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3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96203</xdr:rowOff>
    </xdr:from>
    <xdr:to>
      <xdr:col>15</xdr:col>
      <xdr:colOff>101600</xdr:colOff>
      <xdr:row>37</xdr:row>
      <xdr:rowOff>26353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4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3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3,947
3,689
209.61
6,203,662
6,008,899
135,912
3,020,564
3,419,436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82923</xdr:rowOff>
    </xdr:from>
    <xdr:to>
      <xdr:col>24</xdr:col>
      <xdr:colOff>63500</xdr:colOff>
      <xdr:row>37</xdr:row>
      <xdr:rowOff>119761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26573"/>
          <a:ext cx="8382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119761</xdr:rowOff>
    </xdr:from>
    <xdr:to>
      <xdr:col>19</xdr:col>
      <xdr:colOff>177800</xdr:colOff>
      <xdr:row>37</xdr:row>
      <xdr:rowOff>126637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63411"/>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126637</xdr:rowOff>
    </xdr:from>
    <xdr:to>
      <xdr:col>15</xdr:col>
      <xdr:colOff>50800</xdr:colOff>
      <xdr:row>37</xdr:row>
      <xdr:rowOff>128943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70287"/>
          <a:ext cx="8890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128943</xdr:rowOff>
    </xdr:from>
    <xdr:to>
      <xdr:col>10</xdr:col>
      <xdr:colOff>114300</xdr:colOff>
      <xdr:row>37</xdr:row>
      <xdr:rowOff>140887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72593"/>
          <a:ext cx="8890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32123</xdr:rowOff>
    </xdr:from>
    <xdr:to>
      <xdr:col>24</xdr:col>
      <xdr:colOff>114300</xdr:colOff>
      <xdr:row>37</xdr:row>
      <xdr:rowOff>133723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118500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9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68961</xdr:rowOff>
    </xdr:from>
    <xdr:to>
      <xdr:col>20</xdr:col>
      <xdr:colOff>38100</xdr:colOff>
      <xdr:row>37</xdr:row>
      <xdr:rowOff>170560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26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161687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0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75837</xdr:rowOff>
    </xdr:from>
    <xdr:to>
      <xdr:col>15</xdr:col>
      <xdr:colOff>101600</xdr:colOff>
      <xdr:row>38</xdr:row>
      <xdr:rowOff>5987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168564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1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78143</xdr:rowOff>
    </xdr:from>
    <xdr:to>
      <xdr:col>10</xdr:col>
      <xdr:colOff>165100</xdr:colOff>
      <xdr:row>38</xdr:row>
      <xdr:rowOff>8293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170870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1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90087</xdr:rowOff>
    </xdr:from>
    <xdr:to>
      <xdr:col>6</xdr:col>
      <xdr:colOff>38100</xdr:colOff>
      <xdr:row>38</xdr:row>
      <xdr:rowOff>20237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11364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2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27443</xdr:rowOff>
    </xdr:from>
    <xdr:to>
      <xdr:col>24</xdr:col>
      <xdr:colOff>63500</xdr:colOff>
      <xdr:row>57</xdr:row>
      <xdr:rowOff>41680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00093"/>
          <a:ext cx="8382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27443</xdr:rowOff>
    </xdr:from>
    <xdr:to>
      <xdr:col>19</xdr:col>
      <xdr:colOff>177800</xdr:colOff>
      <xdr:row>57</xdr:row>
      <xdr:rowOff>33475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000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33475</xdr:rowOff>
    </xdr:from>
    <xdr:to>
      <xdr:col>15</xdr:col>
      <xdr:colOff>50800</xdr:colOff>
      <xdr:row>57</xdr:row>
      <xdr:rowOff>60303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06125"/>
          <a:ext cx="8890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2650</xdr:rowOff>
    </xdr:from>
    <xdr:to>
      <xdr:col>10</xdr:col>
      <xdr:colOff>114300</xdr:colOff>
      <xdr:row>57</xdr:row>
      <xdr:rowOff>60303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75300"/>
          <a:ext cx="8890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162330</xdr:rowOff>
    </xdr:from>
    <xdr:to>
      <xdr:col>24</xdr:col>
      <xdr:colOff>114300</xdr:colOff>
      <xdr:row>57</xdr:row>
      <xdr:rowOff>92480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140757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4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148093</xdr:rowOff>
    </xdr:from>
    <xdr:to>
      <xdr:col>20</xdr:col>
      <xdr:colOff>38100</xdr:colOff>
      <xdr:row>57</xdr:row>
      <xdr:rowOff>78243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4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69370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4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154125</xdr:rowOff>
    </xdr:from>
    <xdr:to>
      <xdr:col>15</xdr:col>
      <xdr:colOff>101600</xdr:colOff>
      <xdr:row>57</xdr:row>
      <xdr:rowOff>84275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75402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4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9503</xdr:rowOff>
    </xdr:from>
    <xdr:to>
      <xdr:col>10</xdr:col>
      <xdr:colOff>165100</xdr:colOff>
      <xdr:row>57</xdr:row>
      <xdr:rowOff>111103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8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102230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7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123300</xdr:rowOff>
    </xdr:from>
    <xdr:to>
      <xdr:col>6</xdr:col>
      <xdr:colOff>38100</xdr:colOff>
      <xdr:row>57</xdr:row>
      <xdr:rowOff>53450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44577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1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12153</xdr:rowOff>
    </xdr:from>
    <xdr:to>
      <xdr:col>24</xdr:col>
      <xdr:colOff>63500</xdr:colOff>
      <xdr:row>79</xdr:row>
      <xdr:rowOff>12195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56703"/>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9863</xdr:rowOff>
    </xdr:from>
    <xdr:to>
      <xdr:col>19</xdr:col>
      <xdr:colOff>177800</xdr:colOff>
      <xdr:row>79</xdr:row>
      <xdr:rowOff>12153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54413"/>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9863</xdr:rowOff>
    </xdr:from>
    <xdr:to>
      <xdr:col>15</xdr:col>
      <xdr:colOff>50800</xdr:colOff>
      <xdr:row>79</xdr:row>
      <xdr:rowOff>16625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54413"/>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16625</xdr:rowOff>
    </xdr:from>
    <xdr:to>
      <xdr:col>10</xdr:col>
      <xdr:colOff>114300</xdr:colOff>
      <xdr:row>79</xdr:row>
      <xdr:rowOff>17467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61175"/>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132845</xdr:rowOff>
    </xdr:from>
    <xdr:to>
      <xdr:col>24</xdr:col>
      <xdr:colOff>114300</xdr:colOff>
      <xdr:row>79</xdr:row>
      <xdr:rowOff>62995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0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47772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132803</xdr:rowOff>
    </xdr:from>
    <xdr:to>
      <xdr:col>20</xdr:col>
      <xdr:colOff>38100</xdr:colOff>
      <xdr:row>79</xdr:row>
      <xdr:rowOff>62953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0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54080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9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130513</xdr:rowOff>
    </xdr:from>
    <xdr:to>
      <xdr:col>15</xdr:col>
      <xdr:colOff>101600</xdr:colOff>
      <xdr:row>79</xdr:row>
      <xdr:rowOff>60663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51790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9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137275</xdr:rowOff>
    </xdr:from>
    <xdr:to>
      <xdr:col>10</xdr:col>
      <xdr:colOff>165100</xdr:colOff>
      <xdr:row>79</xdr:row>
      <xdr:rowOff>67425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58552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138117</xdr:rowOff>
    </xdr:from>
    <xdr:to>
      <xdr:col>6</xdr:col>
      <xdr:colOff>38100</xdr:colOff>
      <xdr:row>79</xdr:row>
      <xdr:rowOff>68267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1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59394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0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53246</xdr:rowOff>
    </xdr:from>
    <xdr:to>
      <xdr:col>24</xdr:col>
      <xdr:colOff>63500</xdr:colOff>
      <xdr:row>97</xdr:row>
      <xdr:rowOff>3608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12446"/>
          <a:ext cx="838200" cy="12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53246</xdr:rowOff>
    </xdr:from>
    <xdr:to>
      <xdr:col>19</xdr:col>
      <xdr:colOff>177800</xdr:colOff>
      <xdr:row>96</xdr:row>
      <xdr:rowOff>85381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12446"/>
          <a:ext cx="889000" cy="3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66897</xdr:rowOff>
    </xdr:from>
    <xdr:to>
      <xdr:col>15</xdr:col>
      <xdr:colOff>50800</xdr:colOff>
      <xdr:row>96</xdr:row>
      <xdr:rowOff>85381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526097"/>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66897</xdr:rowOff>
    </xdr:from>
    <xdr:to>
      <xdr:col>10</xdr:col>
      <xdr:colOff>114300</xdr:colOff>
      <xdr:row>96</xdr:row>
      <xdr:rowOff>78271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26097"/>
          <a:ext cx="889000" cy="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124258</xdr:rowOff>
    </xdr:from>
    <xdr:to>
      <xdr:col>24</xdr:col>
      <xdr:colOff>114300</xdr:colOff>
      <xdr:row>97</xdr:row>
      <xdr:rowOff>54408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102685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6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2446</xdr:rowOff>
    </xdr:from>
    <xdr:to>
      <xdr:col>20</xdr:col>
      <xdr:colOff>38100</xdr:colOff>
      <xdr:row>96</xdr:row>
      <xdr:rowOff>104046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95173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34581</xdr:rowOff>
    </xdr:from>
    <xdr:to>
      <xdr:col>15</xdr:col>
      <xdr:colOff>101600</xdr:colOff>
      <xdr:row>96</xdr:row>
      <xdr:rowOff>136181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9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127308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16097</xdr:rowOff>
    </xdr:from>
    <xdr:to>
      <xdr:col>10</xdr:col>
      <xdr:colOff>165100</xdr:colOff>
      <xdr:row>96</xdr:row>
      <xdr:rowOff>117697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7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108824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6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27471</xdr:rowOff>
    </xdr:from>
    <xdr:to>
      <xdr:col>6</xdr:col>
      <xdr:colOff>38100</xdr:colOff>
      <xdr:row>96</xdr:row>
      <xdr:rowOff>129071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120198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7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93854</xdr:rowOff>
    </xdr:from>
    <xdr:to>
      <xdr:col>55</xdr:col>
      <xdr:colOff>0</xdr:colOff>
      <xdr:row>37</xdr:row>
      <xdr:rowOff>166457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66054"/>
          <a:ext cx="838200" cy="24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166457</xdr:rowOff>
    </xdr:from>
    <xdr:to>
      <xdr:col>50</xdr:col>
      <xdr:colOff>114300</xdr:colOff>
      <xdr:row>38</xdr:row>
      <xdr:rowOff>13717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10107"/>
          <a:ext cx="889000" cy="1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13717</xdr:rowOff>
    </xdr:from>
    <xdr:to>
      <xdr:col>45</xdr:col>
      <xdr:colOff>177800</xdr:colOff>
      <xdr:row>38</xdr:row>
      <xdr:rowOff>67950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28817"/>
          <a:ext cx="889000" cy="5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67150</xdr:rowOff>
    </xdr:from>
    <xdr:to>
      <xdr:col>41</xdr:col>
      <xdr:colOff>50800</xdr:colOff>
      <xdr:row>38</xdr:row>
      <xdr:rowOff>67950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8225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43054</xdr:rowOff>
    </xdr:from>
    <xdr:to>
      <xdr:col>55</xdr:col>
      <xdr:colOff>50800</xdr:colOff>
      <xdr:row>36</xdr:row>
      <xdr:rowOff>144654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129431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3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115658</xdr:rowOff>
    </xdr:from>
    <xdr:to>
      <xdr:col>50</xdr:col>
      <xdr:colOff>165100</xdr:colOff>
      <xdr:row>38</xdr:row>
      <xdr:rowOff>45808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36934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5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134367</xdr:rowOff>
    </xdr:from>
    <xdr:to>
      <xdr:col>46</xdr:col>
      <xdr:colOff>38100</xdr:colOff>
      <xdr:row>38</xdr:row>
      <xdr:rowOff>64517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55644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7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17150</xdr:rowOff>
    </xdr:from>
    <xdr:to>
      <xdr:col>41</xdr:col>
      <xdr:colOff>101600</xdr:colOff>
      <xdr:row>38</xdr:row>
      <xdr:rowOff>118750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109877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2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16350</xdr:rowOff>
    </xdr:from>
    <xdr:to>
      <xdr:col>36</xdr:col>
      <xdr:colOff>165100</xdr:colOff>
      <xdr:row>38</xdr:row>
      <xdr:rowOff>117950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109077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2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39336</xdr:rowOff>
    </xdr:from>
    <xdr:to>
      <xdr:col>55</xdr:col>
      <xdr:colOff>0</xdr:colOff>
      <xdr:row>58</xdr:row>
      <xdr:rowOff>151567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83436"/>
          <a:ext cx="838200" cy="1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122700</xdr:rowOff>
    </xdr:from>
    <xdr:to>
      <xdr:col>50</xdr:col>
      <xdr:colOff>114300</xdr:colOff>
      <xdr:row>58</xdr:row>
      <xdr:rowOff>151567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66800"/>
          <a:ext cx="8890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122700</xdr:rowOff>
    </xdr:from>
    <xdr:to>
      <xdr:col>45</xdr:col>
      <xdr:colOff>177800</xdr:colOff>
      <xdr:row>58</xdr:row>
      <xdr:rowOff>159107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66800"/>
          <a:ext cx="88900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159107</xdr:rowOff>
    </xdr:from>
    <xdr:to>
      <xdr:col>41</xdr:col>
      <xdr:colOff>50800</xdr:colOff>
      <xdr:row>59</xdr:row>
      <xdr:rowOff>395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103207"/>
          <a:ext cx="8890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159986</xdr:rowOff>
    </xdr:from>
    <xdr:to>
      <xdr:col>55</xdr:col>
      <xdr:colOff>50800</xdr:colOff>
      <xdr:row>58</xdr:row>
      <xdr:rowOff>90136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11413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8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100767</xdr:rowOff>
    </xdr:from>
    <xdr:to>
      <xdr:col>50</xdr:col>
      <xdr:colOff>165100</xdr:colOff>
      <xdr:row>59</xdr:row>
      <xdr:rowOff>30917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4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22044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3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71900</xdr:rowOff>
    </xdr:from>
    <xdr:to>
      <xdr:col>46</xdr:col>
      <xdr:colOff>38100</xdr:colOff>
      <xdr:row>59</xdr:row>
      <xdr:rowOff>2050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164627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0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108307</xdr:rowOff>
    </xdr:from>
    <xdr:to>
      <xdr:col>41</xdr:col>
      <xdr:colOff>101600</xdr:colOff>
      <xdr:row>59</xdr:row>
      <xdr:rowOff>38457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29584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4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121045</xdr:rowOff>
    </xdr:from>
    <xdr:to>
      <xdr:col>36</xdr:col>
      <xdr:colOff>165100</xdr:colOff>
      <xdr:row>59</xdr:row>
      <xdr:rowOff>51195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42322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5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17838</xdr:rowOff>
    </xdr:from>
    <xdr:to>
      <xdr:col>55</xdr:col>
      <xdr:colOff>0</xdr:colOff>
      <xdr:row>78</xdr:row>
      <xdr:rowOff>148317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90938"/>
          <a:ext cx="838200" cy="1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116219</xdr:rowOff>
    </xdr:from>
    <xdr:to>
      <xdr:col>50</xdr:col>
      <xdr:colOff>114300</xdr:colOff>
      <xdr:row>78</xdr:row>
      <xdr:rowOff>148317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89319"/>
          <a:ext cx="889000" cy="3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116219</xdr:rowOff>
    </xdr:from>
    <xdr:to>
      <xdr:col>45</xdr:col>
      <xdr:colOff>177800</xdr:colOff>
      <xdr:row>79</xdr:row>
      <xdr:rowOff>25068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89319"/>
          <a:ext cx="889000" cy="8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25068</xdr:rowOff>
    </xdr:from>
    <xdr:to>
      <xdr:col>41</xdr:col>
      <xdr:colOff>50800</xdr:colOff>
      <xdr:row>79</xdr:row>
      <xdr:rowOff>43604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69618"/>
          <a:ext cx="8890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138488</xdr:rowOff>
    </xdr:from>
    <xdr:to>
      <xdr:col>55</xdr:col>
      <xdr:colOff>50800</xdr:colOff>
      <xdr:row>78</xdr:row>
      <xdr:rowOff>68638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161365</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9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97517</xdr:rowOff>
    </xdr:from>
    <xdr:to>
      <xdr:col>50</xdr:col>
      <xdr:colOff>165100</xdr:colOff>
      <xdr:row>79</xdr:row>
      <xdr:rowOff>27667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7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44194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2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65419</xdr:rowOff>
    </xdr:from>
    <xdr:to>
      <xdr:col>46</xdr:col>
      <xdr:colOff>38100</xdr:colOff>
      <xdr:row>78</xdr:row>
      <xdr:rowOff>167019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12096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21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145718</xdr:rowOff>
    </xdr:from>
    <xdr:to>
      <xdr:col>41</xdr:col>
      <xdr:colOff>101600</xdr:colOff>
      <xdr:row>79</xdr:row>
      <xdr:rowOff>75868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66995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164254</xdr:rowOff>
    </xdr:from>
    <xdr:to>
      <xdr:col>36</xdr:col>
      <xdr:colOff>165100</xdr:colOff>
      <xdr:row>79</xdr:row>
      <xdr:rowOff>94404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85531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59626</xdr:rowOff>
    </xdr:from>
    <xdr:to>
      <xdr:col>55</xdr:col>
      <xdr:colOff>0</xdr:colOff>
      <xdr:row>98</xdr:row>
      <xdr:rowOff>111466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61726"/>
          <a:ext cx="838200" cy="5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105037</xdr:rowOff>
    </xdr:from>
    <xdr:to>
      <xdr:col>50</xdr:col>
      <xdr:colOff>114300</xdr:colOff>
      <xdr:row>98</xdr:row>
      <xdr:rowOff>111466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07137"/>
          <a:ext cx="8890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100048</xdr:rowOff>
    </xdr:from>
    <xdr:to>
      <xdr:col>45</xdr:col>
      <xdr:colOff>177800</xdr:colOff>
      <xdr:row>98</xdr:row>
      <xdr:rowOff>105037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02148"/>
          <a:ext cx="889000" cy="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99605</xdr:rowOff>
    </xdr:from>
    <xdr:to>
      <xdr:col>41</xdr:col>
      <xdr:colOff>50800</xdr:colOff>
      <xdr:row>98</xdr:row>
      <xdr:rowOff>100048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01705"/>
          <a:ext cx="8890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8826</xdr:rowOff>
    </xdr:from>
    <xdr:to>
      <xdr:col>55</xdr:col>
      <xdr:colOff>50800</xdr:colOff>
      <xdr:row>98</xdr:row>
      <xdr:rowOff>110426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60666</xdr:rowOff>
    </xdr:from>
    <xdr:to>
      <xdr:col>50</xdr:col>
      <xdr:colOff>165100</xdr:colOff>
      <xdr:row>98</xdr:row>
      <xdr:rowOff>162266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153393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54237</xdr:rowOff>
    </xdr:from>
    <xdr:to>
      <xdr:col>46</xdr:col>
      <xdr:colOff>38100</xdr:colOff>
      <xdr:row>98</xdr:row>
      <xdr:rowOff>155837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146964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49248</xdr:rowOff>
    </xdr:from>
    <xdr:to>
      <xdr:col>41</xdr:col>
      <xdr:colOff>101600</xdr:colOff>
      <xdr:row>98</xdr:row>
      <xdr:rowOff>150848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141975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4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48805</xdr:rowOff>
    </xdr:from>
    <xdr:to>
      <xdr:col>36</xdr:col>
      <xdr:colOff>165100</xdr:colOff>
      <xdr:row>98</xdr:row>
      <xdr:rowOff>150405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141532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4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22708</xdr:rowOff>
    </xdr:from>
    <xdr:to>
      <xdr:col>85</xdr:col>
      <xdr:colOff>127000</xdr:colOff>
      <xdr:row>38</xdr:row>
      <xdr:rowOff>138671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37808"/>
          <a:ext cx="838200" cy="1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138671</xdr:rowOff>
    </xdr:from>
    <xdr:to>
      <xdr:col>81</xdr:col>
      <xdr:colOff>50800</xdr:colOff>
      <xdr:row>39</xdr:row>
      <xdr:rowOff>38364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53771"/>
          <a:ext cx="889000" cy="7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38364</xdr:rowOff>
    </xdr:from>
    <xdr:to>
      <xdr:col>76</xdr:col>
      <xdr:colOff>114300</xdr:colOff>
      <xdr:row>39</xdr:row>
      <xdr:rowOff>39478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4914"/>
          <a:ext cx="889000" cy="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38741</xdr:rowOff>
    </xdr:from>
    <xdr:to>
      <xdr:col>71</xdr:col>
      <xdr:colOff>177800</xdr:colOff>
      <xdr:row>39</xdr:row>
      <xdr:rowOff>39478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5291"/>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143358</xdr:rowOff>
    </xdr:from>
    <xdr:to>
      <xdr:col>85</xdr:col>
      <xdr:colOff>177800</xdr:colOff>
      <xdr:row>38</xdr:row>
      <xdr:rowOff>73509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87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166235</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3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87871</xdr:rowOff>
    </xdr:from>
    <xdr:to>
      <xdr:col>81</xdr:col>
      <xdr:colOff>101600</xdr:colOff>
      <xdr:row>39</xdr:row>
      <xdr:rowOff>18021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34548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159014</xdr:rowOff>
    </xdr:from>
    <xdr:to>
      <xdr:col>76</xdr:col>
      <xdr:colOff>165100</xdr:colOff>
      <xdr:row>39</xdr:row>
      <xdr:rowOff>89164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80291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160128</xdr:rowOff>
    </xdr:from>
    <xdr:to>
      <xdr:col>72</xdr:col>
      <xdr:colOff>38100</xdr:colOff>
      <xdr:row>39</xdr:row>
      <xdr:rowOff>90278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81405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159391</xdr:rowOff>
    </xdr:from>
    <xdr:to>
      <xdr:col>67</xdr:col>
      <xdr:colOff>101600</xdr:colOff>
      <xdr:row>39</xdr:row>
      <xdr:rowOff>89541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80668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80530</xdr:rowOff>
    </xdr:from>
    <xdr:to>
      <xdr:col>85</xdr:col>
      <xdr:colOff>127000</xdr:colOff>
      <xdr:row>78</xdr:row>
      <xdr:rowOff>89278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53630"/>
          <a:ext cx="838200" cy="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65432</xdr:rowOff>
    </xdr:from>
    <xdr:to>
      <xdr:col>81</xdr:col>
      <xdr:colOff>50800</xdr:colOff>
      <xdr:row>78</xdr:row>
      <xdr:rowOff>89278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38532"/>
          <a:ext cx="889000" cy="2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42149</xdr:rowOff>
    </xdr:from>
    <xdr:to>
      <xdr:col>76</xdr:col>
      <xdr:colOff>114300</xdr:colOff>
      <xdr:row>78</xdr:row>
      <xdr:rowOff>65432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15249"/>
          <a:ext cx="889000" cy="2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42149</xdr:rowOff>
    </xdr:from>
    <xdr:to>
      <xdr:col>71</xdr:col>
      <xdr:colOff>177800</xdr:colOff>
      <xdr:row>78</xdr:row>
      <xdr:rowOff>79392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15249"/>
          <a:ext cx="8890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29730</xdr:rowOff>
    </xdr:from>
    <xdr:to>
      <xdr:col>85</xdr:col>
      <xdr:colOff>177800</xdr:colOff>
      <xdr:row>78</xdr:row>
      <xdr:rowOff>131330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0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8157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8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38478</xdr:rowOff>
    </xdr:from>
    <xdr:to>
      <xdr:col>81</xdr:col>
      <xdr:colOff>101600</xdr:colOff>
      <xdr:row>78</xdr:row>
      <xdr:rowOff>140078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1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131205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50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14632</xdr:rowOff>
    </xdr:from>
    <xdr:to>
      <xdr:col>76</xdr:col>
      <xdr:colOff>165100</xdr:colOff>
      <xdr:row>78</xdr:row>
      <xdr:rowOff>116232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107359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48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162799</xdr:rowOff>
    </xdr:from>
    <xdr:to>
      <xdr:col>72</xdr:col>
      <xdr:colOff>38100</xdr:colOff>
      <xdr:row>78</xdr:row>
      <xdr:rowOff>92949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6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84076</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45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28592</xdr:rowOff>
    </xdr:from>
    <xdr:to>
      <xdr:col>67</xdr:col>
      <xdr:colOff>101600</xdr:colOff>
      <xdr:row>78</xdr:row>
      <xdr:rowOff>130192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0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121319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49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165275</xdr:rowOff>
    </xdr:from>
    <xdr:to>
      <xdr:col>85</xdr:col>
      <xdr:colOff>127000</xdr:colOff>
      <xdr:row>99</xdr:row>
      <xdr:rowOff>11680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67375"/>
          <a:ext cx="838200" cy="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11680</xdr:rowOff>
    </xdr:from>
    <xdr:to>
      <xdr:col>81</xdr:col>
      <xdr:colOff>50800</xdr:colOff>
      <xdr:row>99</xdr:row>
      <xdr:rowOff>12926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85230"/>
          <a:ext cx="889000" cy="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10900</xdr:rowOff>
    </xdr:from>
    <xdr:to>
      <xdr:col>76</xdr:col>
      <xdr:colOff>114300</xdr:colOff>
      <xdr:row>99</xdr:row>
      <xdr:rowOff>12926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84450"/>
          <a:ext cx="8890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134373</xdr:rowOff>
    </xdr:from>
    <xdr:to>
      <xdr:col>71</xdr:col>
      <xdr:colOff>177800</xdr:colOff>
      <xdr:row>99</xdr:row>
      <xdr:rowOff>10900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36473"/>
          <a:ext cx="889000" cy="4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114475</xdr:rowOff>
    </xdr:from>
    <xdr:to>
      <xdr:col>85</xdr:col>
      <xdr:colOff>177800</xdr:colOff>
      <xdr:row>99</xdr:row>
      <xdr:rowOff>44625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132330</xdr:rowOff>
    </xdr:from>
    <xdr:to>
      <xdr:col>81</xdr:col>
      <xdr:colOff>101600</xdr:colOff>
      <xdr:row>99</xdr:row>
      <xdr:rowOff>62480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53607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133576</xdr:rowOff>
    </xdr:from>
    <xdr:to>
      <xdr:col>76</xdr:col>
      <xdr:colOff>165100</xdr:colOff>
      <xdr:row>99</xdr:row>
      <xdr:rowOff>63726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54853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2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131550</xdr:rowOff>
    </xdr:from>
    <xdr:to>
      <xdr:col>72</xdr:col>
      <xdr:colOff>38100</xdr:colOff>
      <xdr:row>99</xdr:row>
      <xdr:rowOff>61700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52827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2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83573</xdr:rowOff>
    </xdr:from>
    <xdr:to>
      <xdr:col>67</xdr:col>
      <xdr:colOff>101600</xdr:colOff>
      <xdr:row>99</xdr:row>
      <xdr:rowOff>13723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30250</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66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132087</xdr:rowOff>
    </xdr:from>
    <xdr:to>
      <xdr:col>116</xdr:col>
      <xdr:colOff>63500</xdr:colOff>
      <xdr:row>58</xdr:row>
      <xdr:rowOff>133354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76187"/>
          <a:ext cx="8382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131278</xdr:rowOff>
    </xdr:from>
    <xdr:to>
      <xdr:col>111</xdr:col>
      <xdr:colOff>177800</xdr:colOff>
      <xdr:row>58</xdr:row>
      <xdr:rowOff>132087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75378"/>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131059</xdr:rowOff>
    </xdr:from>
    <xdr:to>
      <xdr:col>107</xdr:col>
      <xdr:colOff>50800</xdr:colOff>
      <xdr:row>58</xdr:row>
      <xdr:rowOff>131278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75159"/>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131059</xdr:rowOff>
    </xdr:from>
    <xdr:to>
      <xdr:col>102</xdr:col>
      <xdr:colOff>114300</xdr:colOff>
      <xdr:row>58</xdr:row>
      <xdr:rowOff>132751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75159"/>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82554</xdr:rowOff>
    </xdr:from>
    <xdr:to>
      <xdr:col>116</xdr:col>
      <xdr:colOff>114300</xdr:colOff>
      <xdr:row>59</xdr:row>
      <xdr:rowOff>12704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81287</xdr:rowOff>
    </xdr:from>
    <xdr:to>
      <xdr:col>112</xdr:col>
      <xdr:colOff>38100</xdr:colOff>
      <xdr:row>59</xdr:row>
      <xdr:rowOff>11437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80478</xdr:rowOff>
    </xdr:from>
    <xdr:to>
      <xdr:col>107</xdr:col>
      <xdr:colOff>101600</xdr:colOff>
      <xdr:row>59</xdr:row>
      <xdr:rowOff>10628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1755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1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80259</xdr:rowOff>
    </xdr:from>
    <xdr:to>
      <xdr:col>102</xdr:col>
      <xdr:colOff>165100</xdr:colOff>
      <xdr:row>59</xdr:row>
      <xdr:rowOff>10409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1536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1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81951</xdr:rowOff>
    </xdr:from>
    <xdr:to>
      <xdr:col>98</xdr:col>
      <xdr:colOff>38100</xdr:colOff>
      <xdr:row>59</xdr:row>
      <xdr:rowOff>12101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3228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24040</xdr:rowOff>
    </xdr:from>
    <xdr:to>
      <xdr:col>116</xdr:col>
      <xdr:colOff>63500</xdr:colOff>
      <xdr:row>76</xdr:row>
      <xdr:rowOff>27465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54240"/>
          <a:ext cx="8382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24040</xdr:rowOff>
    </xdr:from>
    <xdr:to>
      <xdr:col>111</xdr:col>
      <xdr:colOff>177800</xdr:colOff>
      <xdr:row>76</xdr:row>
      <xdr:rowOff>52553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54240"/>
          <a:ext cx="889000" cy="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52553</xdr:rowOff>
    </xdr:from>
    <xdr:to>
      <xdr:col>107</xdr:col>
      <xdr:colOff>50800</xdr:colOff>
      <xdr:row>76</xdr:row>
      <xdr:rowOff>60392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82753"/>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52436</xdr:rowOff>
    </xdr:from>
    <xdr:to>
      <xdr:col>102</xdr:col>
      <xdr:colOff>114300</xdr:colOff>
      <xdr:row>76</xdr:row>
      <xdr:rowOff>60392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82636"/>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148115</xdr:rowOff>
    </xdr:from>
    <xdr:to>
      <xdr:col>116</xdr:col>
      <xdr:colOff>114300</xdr:colOff>
      <xdr:row>76</xdr:row>
      <xdr:rowOff>78265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0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170992</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5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144690</xdr:rowOff>
    </xdr:from>
    <xdr:to>
      <xdr:col>112</xdr:col>
      <xdr:colOff>38100</xdr:colOff>
      <xdr:row>76</xdr:row>
      <xdr:rowOff>74839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034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91367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77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1753</xdr:rowOff>
    </xdr:from>
    <xdr:to>
      <xdr:col>107</xdr:col>
      <xdr:colOff>101600</xdr:colOff>
      <xdr:row>76</xdr:row>
      <xdr:rowOff>103353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119881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80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9592</xdr:rowOff>
    </xdr:from>
    <xdr:to>
      <xdr:col>102</xdr:col>
      <xdr:colOff>165100</xdr:colOff>
      <xdr:row>76</xdr:row>
      <xdr:rowOff>111192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3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127718</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81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1636</xdr:rowOff>
    </xdr:from>
    <xdr:to>
      <xdr:col>98</xdr:col>
      <xdr:colOff>38100</xdr:colOff>
      <xdr:row>76</xdr:row>
      <xdr:rowOff>103236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119763</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80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は、類似団体をほぼ下回っているが、繰出金については、類似団体を常に上回っており、簡易水道、下水道会計への繰出しが大きい。当村の主な産業である農業への影響も大きいため、上下水道料金の値上げは容易にはできないが、管路や施設の更新を見据えながら料金の検討を行っていく。今後も類似団体を上回る繰出しが続くと思われる。</a:t>
          </a:r>
        </a:p>
        <a:p>
          <a:r>
            <a:rPr kumimoji="1" lang="ja-JP" altLang="en-US" sz="1300">
              <a:latin typeface="ＭＳ Ｐゴシック" panose="020B0600070205080204" pitchFamily="50" charset="-128"/>
              <a:ea typeface="ＭＳ Ｐゴシック" panose="020B0600070205080204" pitchFamily="50" charset="-128"/>
            </a:rPr>
            <a:t>普通建設事業費（新規整備）については、千曲川左岸道路建設事業のため、増加しており、今後も千曲川左岸道路及び大深山産業道路建設事業を実施していくため、令和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年度まで新規整備分は増加する。普通建設事業費の増加が見込まれるため、大幅な財政支出に備えて積み立てた道路整備基金を使用しながら年度間の負担差が大きくな内容に財政運営していく。</a:t>
          </a:r>
        </a:p>
        <a:p>
          <a:r>
            <a:rPr kumimoji="1" lang="ja-JP" altLang="en-US" sz="1300">
              <a:latin typeface="ＭＳ Ｐゴシック" panose="020B0600070205080204" pitchFamily="50" charset="-128"/>
              <a:ea typeface="ＭＳ Ｐゴシック" panose="020B0600070205080204" pitchFamily="50" charset="-128"/>
            </a:rPr>
            <a:t>災害普及費は令和元年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号災害により、類似団体を大きく上回っている。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3,947
3,689
209.61
6,203,662
6,008,899
135,912
3,020,564
3,419,436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30049</xdr:rowOff>
    </xdr:from>
    <xdr:to>
      <xdr:col>24</xdr:col>
      <xdr:colOff>63500</xdr:colOff>
      <xdr:row>38</xdr:row>
      <xdr:rowOff>35725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45149"/>
          <a:ext cx="8382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159760</xdr:rowOff>
    </xdr:from>
    <xdr:to>
      <xdr:col>19</xdr:col>
      <xdr:colOff>177800</xdr:colOff>
      <xdr:row>38</xdr:row>
      <xdr:rowOff>30049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03410"/>
          <a:ext cx="889000" cy="4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159760</xdr:rowOff>
    </xdr:from>
    <xdr:to>
      <xdr:col>15</xdr:col>
      <xdr:colOff>50800</xdr:colOff>
      <xdr:row>37</xdr:row>
      <xdr:rowOff>164656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03410"/>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164656</xdr:rowOff>
    </xdr:from>
    <xdr:to>
      <xdr:col>10</xdr:col>
      <xdr:colOff>114300</xdr:colOff>
      <xdr:row>37</xdr:row>
      <xdr:rowOff>165170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08306"/>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156375</xdr:rowOff>
    </xdr:from>
    <xdr:to>
      <xdr:col>24</xdr:col>
      <xdr:colOff>114300</xdr:colOff>
      <xdr:row>38</xdr:row>
      <xdr:rowOff>86525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50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71302</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1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150698</xdr:rowOff>
    </xdr:from>
    <xdr:to>
      <xdr:col>20</xdr:col>
      <xdr:colOff>38100</xdr:colOff>
      <xdr:row>38</xdr:row>
      <xdr:rowOff>80848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71976</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8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108960</xdr:rowOff>
    </xdr:from>
    <xdr:to>
      <xdr:col>15</xdr:col>
      <xdr:colOff>101600</xdr:colOff>
      <xdr:row>38</xdr:row>
      <xdr:rowOff>39109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26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30237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113855</xdr:rowOff>
    </xdr:from>
    <xdr:to>
      <xdr:col>10</xdr:col>
      <xdr:colOff>165100</xdr:colOff>
      <xdr:row>38</xdr:row>
      <xdr:rowOff>44005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35133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5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114370</xdr:rowOff>
    </xdr:from>
    <xdr:to>
      <xdr:col>6</xdr:col>
      <xdr:colOff>38100</xdr:colOff>
      <xdr:row>38</xdr:row>
      <xdr:rowOff>44520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35647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5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5729</xdr:rowOff>
    </xdr:from>
    <xdr:to>
      <xdr:col>24</xdr:col>
      <xdr:colOff>63500</xdr:colOff>
      <xdr:row>58</xdr:row>
      <xdr:rowOff>74466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49829"/>
          <a:ext cx="838200" cy="6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68917</xdr:rowOff>
    </xdr:from>
    <xdr:to>
      <xdr:col>19</xdr:col>
      <xdr:colOff>177800</xdr:colOff>
      <xdr:row>58</xdr:row>
      <xdr:rowOff>74466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10013017"/>
          <a:ext cx="8890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68917</xdr:rowOff>
    </xdr:from>
    <xdr:to>
      <xdr:col>15</xdr:col>
      <xdr:colOff>50800</xdr:colOff>
      <xdr:row>58</xdr:row>
      <xdr:rowOff>84603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13017"/>
          <a:ext cx="889000" cy="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22828</xdr:rowOff>
    </xdr:from>
    <xdr:to>
      <xdr:col>10</xdr:col>
      <xdr:colOff>114300</xdr:colOff>
      <xdr:row>58</xdr:row>
      <xdr:rowOff>84603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66928"/>
          <a:ext cx="889000" cy="6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126379</xdr:rowOff>
    </xdr:from>
    <xdr:to>
      <xdr:col>24</xdr:col>
      <xdr:colOff>114300</xdr:colOff>
      <xdr:row>58</xdr:row>
      <xdr:rowOff>56529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23666</xdr:rowOff>
    </xdr:from>
    <xdr:to>
      <xdr:col>20</xdr:col>
      <xdr:colOff>38100</xdr:colOff>
      <xdr:row>58</xdr:row>
      <xdr:rowOff>125266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116393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18117</xdr:rowOff>
    </xdr:from>
    <xdr:to>
      <xdr:col>15</xdr:col>
      <xdr:colOff>101600</xdr:colOff>
      <xdr:row>58</xdr:row>
      <xdr:rowOff>119717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110844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5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33803</xdr:rowOff>
    </xdr:from>
    <xdr:to>
      <xdr:col>10</xdr:col>
      <xdr:colOff>165100</xdr:colOff>
      <xdr:row>58</xdr:row>
      <xdr:rowOff>135403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126530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7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143478</xdr:rowOff>
    </xdr:from>
    <xdr:to>
      <xdr:col>6</xdr:col>
      <xdr:colOff>38100</xdr:colOff>
      <xdr:row>58</xdr:row>
      <xdr:rowOff>73628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64755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0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71610</xdr:rowOff>
    </xdr:from>
    <xdr:to>
      <xdr:col>24</xdr:col>
      <xdr:colOff>63500</xdr:colOff>
      <xdr:row>77</xdr:row>
      <xdr:rowOff>77778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73260"/>
          <a:ext cx="8382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77778</xdr:rowOff>
    </xdr:from>
    <xdr:to>
      <xdr:col>19</xdr:col>
      <xdr:colOff>177800</xdr:colOff>
      <xdr:row>77</xdr:row>
      <xdr:rowOff>93613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79428"/>
          <a:ext cx="889000" cy="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78046</xdr:rowOff>
    </xdr:from>
    <xdr:to>
      <xdr:col>15</xdr:col>
      <xdr:colOff>50800</xdr:colOff>
      <xdr:row>77</xdr:row>
      <xdr:rowOff>93613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79696"/>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78046</xdr:rowOff>
    </xdr:from>
    <xdr:to>
      <xdr:col>10</xdr:col>
      <xdr:colOff>114300</xdr:colOff>
      <xdr:row>77</xdr:row>
      <xdr:rowOff>110220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796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20810</xdr:rowOff>
    </xdr:from>
    <xdr:to>
      <xdr:col>24</xdr:col>
      <xdr:colOff>114300</xdr:colOff>
      <xdr:row>77</xdr:row>
      <xdr:rowOff>122410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107187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3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26978</xdr:rowOff>
    </xdr:from>
    <xdr:to>
      <xdr:col>20</xdr:col>
      <xdr:colOff>38100</xdr:colOff>
      <xdr:row>77</xdr:row>
      <xdr:rowOff>128578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119705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2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42813</xdr:rowOff>
    </xdr:from>
    <xdr:to>
      <xdr:col>15</xdr:col>
      <xdr:colOff>101600</xdr:colOff>
      <xdr:row>77</xdr:row>
      <xdr:rowOff>144413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135540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3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27246</xdr:rowOff>
    </xdr:from>
    <xdr:to>
      <xdr:col>10</xdr:col>
      <xdr:colOff>165100</xdr:colOff>
      <xdr:row>77</xdr:row>
      <xdr:rowOff>128846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2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119973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2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59420</xdr:rowOff>
    </xdr:from>
    <xdr:to>
      <xdr:col>6</xdr:col>
      <xdr:colOff>38100</xdr:colOff>
      <xdr:row>77</xdr:row>
      <xdr:rowOff>161020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152147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5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95839</xdr:rowOff>
    </xdr:from>
    <xdr:to>
      <xdr:col>24</xdr:col>
      <xdr:colOff>63500</xdr:colOff>
      <xdr:row>97</xdr:row>
      <xdr:rowOff>151617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26489"/>
          <a:ext cx="8382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151617</xdr:rowOff>
    </xdr:from>
    <xdr:to>
      <xdr:col>19</xdr:col>
      <xdr:colOff>177800</xdr:colOff>
      <xdr:row>97</xdr:row>
      <xdr:rowOff>166878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82267"/>
          <a:ext cx="889000" cy="1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166878</xdr:rowOff>
    </xdr:from>
    <xdr:to>
      <xdr:col>15</xdr:col>
      <xdr:colOff>50800</xdr:colOff>
      <xdr:row>98</xdr:row>
      <xdr:rowOff>7138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97528"/>
          <a:ext cx="889000" cy="1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153130</xdr:rowOff>
    </xdr:from>
    <xdr:to>
      <xdr:col>10</xdr:col>
      <xdr:colOff>114300</xdr:colOff>
      <xdr:row>98</xdr:row>
      <xdr:rowOff>7138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83780"/>
          <a:ext cx="889000" cy="2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45039</xdr:rowOff>
    </xdr:from>
    <xdr:to>
      <xdr:col>24</xdr:col>
      <xdr:colOff>114300</xdr:colOff>
      <xdr:row>97</xdr:row>
      <xdr:rowOff>146639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23466</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100817</xdr:rowOff>
    </xdr:from>
    <xdr:to>
      <xdr:col>20</xdr:col>
      <xdr:colOff>38100</xdr:colOff>
      <xdr:row>98</xdr:row>
      <xdr:rowOff>30967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3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22094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2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116078</xdr:rowOff>
    </xdr:from>
    <xdr:to>
      <xdr:col>15</xdr:col>
      <xdr:colOff>101600</xdr:colOff>
      <xdr:row>98</xdr:row>
      <xdr:rowOff>46228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37355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127788</xdr:rowOff>
    </xdr:from>
    <xdr:to>
      <xdr:col>10</xdr:col>
      <xdr:colOff>165100</xdr:colOff>
      <xdr:row>98</xdr:row>
      <xdr:rowOff>57938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49065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102330</xdr:rowOff>
    </xdr:from>
    <xdr:to>
      <xdr:col>6</xdr:col>
      <xdr:colOff>38100</xdr:colOff>
      <xdr:row>98</xdr:row>
      <xdr:rowOff>32480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23607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43593</xdr:rowOff>
    </xdr:from>
    <xdr:to>
      <xdr:col>55</xdr:col>
      <xdr:colOff>0</xdr:colOff>
      <xdr:row>39</xdr:row>
      <xdr:rowOff>43593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43593</xdr:rowOff>
    </xdr:from>
    <xdr:to>
      <xdr:col>50</xdr:col>
      <xdr:colOff>114300</xdr:colOff>
      <xdr:row>39</xdr:row>
      <xdr:rowOff>43593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43593</xdr:rowOff>
    </xdr:from>
    <xdr:to>
      <xdr:col>45</xdr:col>
      <xdr:colOff>177800</xdr:colOff>
      <xdr:row>39</xdr:row>
      <xdr:rowOff>43612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730143"/>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43612</xdr:rowOff>
    </xdr:from>
    <xdr:to>
      <xdr:col>41</xdr:col>
      <xdr:colOff>50800</xdr:colOff>
      <xdr:row>39</xdr:row>
      <xdr:rowOff>43631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30162"/>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164243</xdr:rowOff>
    </xdr:from>
    <xdr:to>
      <xdr:col>55</xdr:col>
      <xdr:colOff>50800</xdr:colOff>
      <xdr:row>39</xdr:row>
      <xdr:rowOff>94393</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164243</xdr:rowOff>
    </xdr:from>
    <xdr:to>
      <xdr:col>50</xdr:col>
      <xdr:colOff>165100</xdr:colOff>
      <xdr:row>39</xdr:row>
      <xdr:rowOff>94393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85520</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164243</xdr:rowOff>
    </xdr:from>
    <xdr:to>
      <xdr:col>46</xdr:col>
      <xdr:colOff>38100</xdr:colOff>
      <xdr:row>39</xdr:row>
      <xdr:rowOff>94393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85520</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772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164262</xdr:rowOff>
    </xdr:from>
    <xdr:to>
      <xdr:col>41</xdr:col>
      <xdr:colOff>101600</xdr:colOff>
      <xdr:row>39</xdr:row>
      <xdr:rowOff>94412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85539</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164281</xdr:rowOff>
    </xdr:from>
    <xdr:to>
      <xdr:col>36</xdr:col>
      <xdr:colOff>165100</xdr:colOff>
      <xdr:row>39</xdr:row>
      <xdr:rowOff>94431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85558</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2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71377</xdr:rowOff>
    </xdr:from>
    <xdr:to>
      <xdr:col>55</xdr:col>
      <xdr:colOff>0</xdr:colOff>
      <xdr:row>58</xdr:row>
      <xdr:rowOff>76450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15477"/>
          <a:ext cx="838200" cy="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71377</xdr:rowOff>
    </xdr:from>
    <xdr:to>
      <xdr:col>50</xdr:col>
      <xdr:colOff>114300</xdr:colOff>
      <xdr:row>58</xdr:row>
      <xdr:rowOff>71871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15477"/>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71871</xdr:rowOff>
    </xdr:from>
    <xdr:to>
      <xdr:col>45</xdr:col>
      <xdr:colOff>177800</xdr:colOff>
      <xdr:row>58</xdr:row>
      <xdr:rowOff>84958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15971"/>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84958</xdr:rowOff>
    </xdr:from>
    <xdr:to>
      <xdr:col>41</xdr:col>
      <xdr:colOff>50800</xdr:colOff>
      <xdr:row>58</xdr:row>
      <xdr:rowOff>90084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29058"/>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25650</xdr:rowOff>
    </xdr:from>
    <xdr:to>
      <xdr:col>55</xdr:col>
      <xdr:colOff>50800</xdr:colOff>
      <xdr:row>58</xdr:row>
      <xdr:rowOff>127250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6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20577</xdr:rowOff>
    </xdr:from>
    <xdr:to>
      <xdr:col>50</xdr:col>
      <xdr:colOff>165100</xdr:colOff>
      <xdr:row>58</xdr:row>
      <xdr:rowOff>122177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6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113304</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5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21071</xdr:rowOff>
    </xdr:from>
    <xdr:to>
      <xdr:col>46</xdr:col>
      <xdr:colOff>38100</xdr:colOff>
      <xdr:row>58</xdr:row>
      <xdr:rowOff>122671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6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113798</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1005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34158</xdr:rowOff>
    </xdr:from>
    <xdr:to>
      <xdr:col>41</xdr:col>
      <xdr:colOff>101600</xdr:colOff>
      <xdr:row>58</xdr:row>
      <xdr:rowOff>135758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126885</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7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39284</xdr:rowOff>
    </xdr:from>
    <xdr:to>
      <xdr:col>36</xdr:col>
      <xdr:colOff>165100</xdr:colOff>
      <xdr:row>58</xdr:row>
      <xdr:rowOff>140884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8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132011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1007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149546</xdr:rowOff>
    </xdr:from>
    <xdr:to>
      <xdr:col>55</xdr:col>
      <xdr:colOff>0</xdr:colOff>
      <xdr:row>79</xdr:row>
      <xdr:rowOff>42633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22646"/>
          <a:ext cx="838200" cy="6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42633</xdr:rowOff>
    </xdr:from>
    <xdr:to>
      <xdr:col>50</xdr:col>
      <xdr:colOff>114300</xdr:colOff>
      <xdr:row>79</xdr:row>
      <xdr:rowOff>47420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87183"/>
          <a:ext cx="8890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33891</xdr:rowOff>
    </xdr:from>
    <xdr:to>
      <xdr:col>45</xdr:col>
      <xdr:colOff>177800</xdr:colOff>
      <xdr:row>79</xdr:row>
      <xdr:rowOff>47420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78441"/>
          <a:ext cx="889000" cy="1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33891</xdr:rowOff>
    </xdr:from>
    <xdr:to>
      <xdr:col>41</xdr:col>
      <xdr:colOff>50800</xdr:colOff>
      <xdr:row>79</xdr:row>
      <xdr:rowOff>55040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78441"/>
          <a:ext cx="889000" cy="2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98746</xdr:rowOff>
    </xdr:from>
    <xdr:to>
      <xdr:col>55</xdr:col>
      <xdr:colOff>50800</xdr:colOff>
      <xdr:row>79</xdr:row>
      <xdr:rowOff>28896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13673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8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163283</xdr:rowOff>
    </xdr:from>
    <xdr:to>
      <xdr:col>50</xdr:col>
      <xdr:colOff>165100</xdr:colOff>
      <xdr:row>79</xdr:row>
      <xdr:rowOff>93433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3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84560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62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168070</xdr:rowOff>
    </xdr:from>
    <xdr:to>
      <xdr:col>46</xdr:col>
      <xdr:colOff>38100</xdr:colOff>
      <xdr:row>79</xdr:row>
      <xdr:rowOff>98220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89347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63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154541</xdr:rowOff>
    </xdr:from>
    <xdr:to>
      <xdr:col>41</xdr:col>
      <xdr:colOff>101600</xdr:colOff>
      <xdr:row>79</xdr:row>
      <xdr:rowOff>84691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75818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6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4240</xdr:rowOff>
    </xdr:from>
    <xdr:to>
      <xdr:col>36</xdr:col>
      <xdr:colOff>165100</xdr:colOff>
      <xdr:row>79</xdr:row>
      <xdr:rowOff>105840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96967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4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61330</xdr:rowOff>
    </xdr:from>
    <xdr:to>
      <xdr:col>55</xdr:col>
      <xdr:colOff>0</xdr:colOff>
      <xdr:row>98</xdr:row>
      <xdr:rowOff>104460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91980"/>
          <a:ext cx="838200" cy="2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48129</xdr:rowOff>
    </xdr:from>
    <xdr:to>
      <xdr:col>50</xdr:col>
      <xdr:colOff>114300</xdr:colOff>
      <xdr:row>98</xdr:row>
      <xdr:rowOff>104460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850229"/>
          <a:ext cx="889000" cy="5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48129</xdr:rowOff>
    </xdr:from>
    <xdr:to>
      <xdr:col>45</xdr:col>
      <xdr:colOff>177800</xdr:colOff>
      <xdr:row>98</xdr:row>
      <xdr:rowOff>107731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50229"/>
          <a:ext cx="889000" cy="5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107731</xdr:rowOff>
    </xdr:from>
    <xdr:to>
      <xdr:col>41</xdr:col>
      <xdr:colOff>50800</xdr:colOff>
      <xdr:row>98</xdr:row>
      <xdr:rowOff>166581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09831"/>
          <a:ext cx="889000" cy="5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10530</xdr:rowOff>
    </xdr:from>
    <xdr:to>
      <xdr:col>55</xdr:col>
      <xdr:colOff>50800</xdr:colOff>
      <xdr:row>97</xdr:row>
      <xdr:rowOff>112130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33407</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9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53660</xdr:rowOff>
    </xdr:from>
    <xdr:to>
      <xdr:col>50</xdr:col>
      <xdr:colOff>165100</xdr:colOff>
      <xdr:row>98</xdr:row>
      <xdr:rowOff>155260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5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337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3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168779</xdr:rowOff>
    </xdr:from>
    <xdr:to>
      <xdr:col>46</xdr:col>
      <xdr:colOff>38100</xdr:colOff>
      <xdr:row>98</xdr:row>
      <xdr:rowOff>98929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9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115456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7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56931</xdr:rowOff>
    </xdr:from>
    <xdr:to>
      <xdr:col>41</xdr:col>
      <xdr:colOff>101600</xdr:colOff>
      <xdr:row>98</xdr:row>
      <xdr:rowOff>158531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149658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95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115781</xdr:rowOff>
    </xdr:from>
    <xdr:to>
      <xdr:col>36</xdr:col>
      <xdr:colOff>165100</xdr:colOff>
      <xdr:row>99</xdr:row>
      <xdr:rowOff>45931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1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37058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54490</xdr:rowOff>
    </xdr:from>
    <xdr:to>
      <xdr:col>85</xdr:col>
      <xdr:colOff>127000</xdr:colOff>
      <xdr:row>38</xdr:row>
      <xdr:rowOff>82562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69590"/>
          <a:ext cx="8382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80634</xdr:rowOff>
    </xdr:from>
    <xdr:to>
      <xdr:col>81</xdr:col>
      <xdr:colOff>50800</xdr:colOff>
      <xdr:row>38</xdr:row>
      <xdr:rowOff>82562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95734"/>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78428</xdr:rowOff>
    </xdr:from>
    <xdr:to>
      <xdr:col>76</xdr:col>
      <xdr:colOff>114300</xdr:colOff>
      <xdr:row>38</xdr:row>
      <xdr:rowOff>80634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93528"/>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77418</xdr:rowOff>
    </xdr:from>
    <xdr:to>
      <xdr:col>71</xdr:col>
      <xdr:colOff>177800</xdr:colOff>
      <xdr:row>38</xdr:row>
      <xdr:rowOff>78428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92518"/>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3690</xdr:rowOff>
    </xdr:from>
    <xdr:to>
      <xdr:col>85</xdr:col>
      <xdr:colOff>177800</xdr:colOff>
      <xdr:row>38</xdr:row>
      <xdr:rowOff>105290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153567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31762</xdr:rowOff>
    </xdr:from>
    <xdr:to>
      <xdr:col>81</xdr:col>
      <xdr:colOff>101600</xdr:colOff>
      <xdr:row>38</xdr:row>
      <xdr:rowOff>133362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124489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29834</xdr:rowOff>
    </xdr:from>
    <xdr:to>
      <xdr:col>76</xdr:col>
      <xdr:colOff>165100</xdr:colOff>
      <xdr:row>38</xdr:row>
      <xdr:rowOff>131434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4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122561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27628</xdr:rowOff>
    </xdr:from>
    <xdr:to>
      <xdr:col>72</xdr:col>
      <xdr:colOff>38100</xdr:colOff>
      <xdr:row>38</xdr:row>
      <xdr:rowOff>129228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120355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26618</xdr:rowOff>
    </xdr:from>
    <xdr:to>
      <xdr:col>67</xdr:col>
      <xdr:colOff>101600</xdr:colOff>
      <xdr:row>38</xdr:row>
      <xdr:rowOff>128218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119345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3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53779</xdr:rowOff>
    </xdr:from>
    <xdr:to>
      <xdr:col>85</xdr:col>
      <xdr:colOff>127000</xdr:colOff>
      <xdr:row>57</xdr:row>
      <xdr:rowOff>158085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826429"/>
          <a:ext cx="838200" cy="10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158085</xdr:rowOff>
    </xdr:from>
    <xdr:to>
      <xdr:col>81</xdr:col>
      <xdr:colOff>50800</xdr:colOff>
      <xdr:row>57</xdr:row>
      <xdr:rowOff>160329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30735"/>
          <a:ext cx="8890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160329</xdr:rowOff>
    </xdr:from>
    <xdr:to>
      <xdr:col>76</xdr:col>
      <xdr:colOff>114300</xdr:colOff>
      <xdr:row>58</xdr:row>
      <xdr:rowOff>43307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3297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43307</xdr:rowOff>
    </xdr:from>
    <xdr:to>
      <xdr:col>71</xdr:col>
      <xdr:colOff>177800</xdr:colOff>
      <xdr:row>58</xdr:row>
      <xdr:rowOff>49892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87407"/>
          <a:ext cx="8890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2979</xdr:rowOff>
    </xdr:from>
    <xdr:to>
      <xdr:col>85</xdr:col>
      <xdr:colOff>177800</xdr:colOff>
      <xdr:row>57</xdr:row>
      <xdr:rowOff>104579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7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25856</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2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107285</xdr:rowOff>
    </xdr:from>
    <xdr:to>
      <xdr:col>81</xdr:col>
      <xdr:colOff>101600</xdr:colOff>
      <xdr:row>58</xdr:row>
      <xdr:rowOff>37435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28562</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9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109529</xdr:rowOff>
    </xdr:from>
    <xdr:to>
      <xdr:col>76</xdr:col>
      <xdr:colOff>165100</xdr:colOff>
      <xdr:row>58</xdr:row>
      <xdr:rowOff>39679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30806</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97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163957</xdr:rowOff>
    </xdr:from>
    <xdr:to>
      <xdr:col>72</xdr:col>
      <xdr:colOff>38100</xdr:colOff>
      <xdr:row>58</xdr:row>
      <xdr:rowOff>94107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3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85234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2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170542</xdr:rowOff>
    </xdr:from>
    <xdr:to>
      <xdr:col>67</xdr:col>
      <xdr:colOff>101600</xdr:colOff>
      <xdr:row>58</xdr:row>
      <xdr:rowOff>100692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91819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22709</xdr:rowOff>
    </xdr:from>
    <xdr:to>
      <xdr:col>85</xdr:col>
      <xdr:colOff>127000</xdr:colOff>
      <xdr:row>78</xdr:row>
      <xdr:rowOff>138671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395809"/>
          <a:ext cx="838200" cy="11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138671</xdr:rowOff>
    </xdr:from>
    <xdr:to>
      <xdr:col>81</xdr:col>
      <xdr:colOff>50800</xdr:colOff>
      <xdr:row>79</xdr:row>
      <xdr:rowOff>38364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11771"/>
          <a:ext cx="889000" cy="7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38364</xdr:rowOff>
    </xdr:from>
    <xdr:to>
      <xdr:col>76</xdr:col>
      <xdr:colOff>114300</xdr:colOff>
      <xdr:row>79</xdr:row>
      <xdr:rowOff>39478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82914"/>
          <a:ext cx="889000" cy="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38740</xdr:rowOff>
    </xdr:from>
    <xdr:to>
      <xdr:col>71</xdr:col>
      <xdr:colOff>177800</xdr:colOff>
      <xdr:row>79</xdr:row>
      <xdr:rowOff>39478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3290"/>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143359</xdr:rowOff>
    </xdr:from>
    <xdr:to>
      <xdr:col>85</xdr:col>
      <xdr:colOff>177800</xdr:colOff>
      <xdr:row>78</xdr:row>
      <xdr:rowOff>73509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166236</xdr:rowOff>
    </xdr:from>
    <xdr:ext cx="599010"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19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87871</xdr:rowOff>
    </xdr:from>
    <xdr:to>
      <xdr:col>81</xdr:col>
      <xdr:colOff>101600</xdr:colOff>
      <xdr:row>79</xdr:row>
      <xdr:rowOff>18021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34548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3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159014</xdr:rowOff>
    </xdr:from>
    <xdr:to>
      <xdr:col>76</xdr:col>
      <xdr:colOff>165100</xdr:colOff>
      <xdr:row>79</xdr:row>
      <xdr:rowOff>89164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80291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62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160128</xdr:rowOff>
    </xdr:from>
    <xdr:to>
      <xdr:col>72</xdr:col>
      <xdr:colOff>38100</xdr:colOff>
      <xdr:row>79</xdr:row>
      <xdr:rowOff>90278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81405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159390</xdr:rowOff>
    </xdr:from>
    <xdr:to>
      <xdr:col>67</xdr:col>
      <xdr:colOff>101600</xdr:colOff>
      <xdr:row>79</xdr:row>
      <xdr:rowOff>89540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80667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80530</xdr:rowOff>
    </xdr:from>
    <xdr:to>
      <xdr:col>85</xdr:col>
      <xdr:colOff>127000</xdr:colOff>
      <xdr:row>98</xdr:row>
      <xdr:rowOff>89278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82630"/>
          <a:ext cx="838200" cy="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65432</xdr:rowOff>
    </xdr:from>
    <xdr:to>
      <xdr:col>81</xdr:col>
      <xdr:colOff>50800</xdr:colOff>
      <xdr:row>98</xdr:row>
      <xdr:rowOff>89278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867532"/>
          <a:ext cx="889000" cy="2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42149</xdr:rowOff>
    </xdr:from>
    <xdr:to>
      <xdr:col>76</xdr:col>
      <xdr:colOff>114300</xdr:colOff>
      <xdr:row>98</xdr:row>
      <xdr:rowOff>65432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44249"/>
          <a:ext cx="889000" cy="2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42149</xdr:rowOff>
    </xdr:from>
    <xdr:to>
      <xdr:col>71</xdr:col>
      <xdr:colOff>177800</xdr:colOff>
      <xdr:row>98</xdr:row>
      <xdr:rowOff>79392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44249"/>
          <a:ext cx="8890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29730</xdr:rowOff>
    </xdr:from>
    <xdr:to>
      <xdr:col>85</xdr:col>
      <xdr:colOff>177800</xdr:colOff>
      <xdr:row>98</xdr:row>
      <xdr:rowOff>131330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8157</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1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38478</xdr:rowOff>
    </xdr:from>
    <xdr:to>
      <xdr:col>81</xdr:col>
      <xdr:colOff>101600</xdr:colOff>
      <xdr:row>98</xdr:row>
      <xdr:rowOff>140078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131205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93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14632</xdr:rowOff>
    </xdr:from>
    <xdr:to>
      <xdr:col>76</xdr:col>
      <xdr:colOff>165100</xdr:colOff>
      <xdr:row>98</xdr:row>
      <xdr:rowOff>116232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1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107359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90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162799</xdr:rowOff>
    </xdr:from>
    <xdr:to>
      <xdr:col>72</xdr:col>
      <xdr:colOff>38100</xdr:colOff>
      <xdr:row>98</xdr:row>
      <xdr:rowOff>92949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84076</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88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28592</xdr:rowOff>
    </xdr:from>
    <xdr:to>
      <xdr:col>67</xdr:col>
      <xdr:colOff>101600</xdr:colOff>
      <xdr:row>98</xdr:row>
      <xdr:rowOff>130192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3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121319</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92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は、類似団体を下回っている。土木費は類似団体を上回ったが、千曲川左岸道路建設事業によるものである。今後は、千曲川左岸道路及び大深山産業道路建設事業の実施ため、土木費の増加が見込まれる。公債費の状況を鑑みながら、補助金や基金を活用し、健全な財政運営を行う必要がある。</a:t>
          </a:r>
        </a:p>
        <a:p>
          <a:r>
            <a:rPr kumimoji="1" lang="ja-JP" altLang="en-US" sz="1300">
              <a:latin typeface="ＭＳ Ｐゴシック" panose="020B0600070205080204" pitchFamily="50" charset="-128"/>
              <a:ea typeface="ＭＳ Ｐゴシック" panose="020B0600070205080204" pitchFamily="50" charset="-128"/>
            </a:rPr>
            <a:t> 　災害復旧費は令和元年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号災害により類似団体を大きく上回っている。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実質単年度収支が赤字へと転じている。これは毎年度行っていた、臨時財政対策債の繰上償還を先送りし、統合保育園、千曲川左岸道路や大深山産業道路等といった近年の大型建設工事の起債償還に備え、減債基金への積立て（</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億円）を行ったためである。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黒字であり赤字比率はない。水道、下水道事業などの公営企業関係への繰出しが大きいため、今後各種料金の見直しや抜本的な運営の見直し等を検討して、経営の健全化を図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H29" sqref="AH29:AL29"/>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6203662</v>
      </c>
      <c r="BO4" s="395"/>
      <c r="BP4" s="395"/>
      <c r="BQ4" s="395"/>
      <c r="BR4" s="395"/>
      <c r="BS4" s="395"/>
      <c r="BT4" s="395"/>
      <c r="BU4" s="396"/>
      <c r="BV4" s="394">
        <v>4274141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4.5</v>
      </c>
      <c r="CU4" s="401"/>
      <c r="CV4" s="401"/>
      <c r="CW4" s="401"/>
      <c r="CX4" s="401"/>
      <c r="CY4" s="401"/>
      <c r="CZ4" s="401"/>
      <c r="DA4" s="402"/>
      <c r="DB4" s="400">
        <v>3.5</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54" t="s">
        <v>93</v>
      </c>
      <c r="AN5" s="455"/>
      <c r="AO5" s="455"/>
      <c r="AP5" s="455"/>
      <c r="AQ5" s="455"/>
      <c r="AR5" s="455"/>
      <c r="AS5" s="455"/>
      <c r="AT5" s="456"/>
      <c r="AU5" s="457" t="s">
        <v>94</v>
      </c>
      <c r="AV5" s="458"/>
      <c r="AW5" s="458"/>
      <c r="AX5" s="458"/>
      <c r="AY5" s="459" t="s">
        <v>95</v>
      </c>
      <c r="AZ5" s="460"/>
      <c r="BA5" s="460"/>
      <c r="BB5" s="460"/>
      <c r="BC5" s="460"/>
      <c r="BD5" s="460"/>
      <c r="BE5" s="460"/>
      <c r="BF5" s="460"/>
      <c r="BG5" s="460"/>
      <c r="BH5" s="460"/>
      <c r="BI5" s="460"/>
      <c r="BJ5" s="460"/>
      <c r="BK5" s="460"/>
      <c r="BL5" s="460"/>
      <c r="BM5" s="461"/>
      <c r="BN5" s="462">
        <v>6008899</v>
      </c>
      <c r="BO5" s="463"/>
      <c r="BP5" s="463"/>
      <c r="BQ5" s="463"/>
      <c r="BR5" s="463"/>
      <c r="BS5" s="463"/>
      <c r="BT5" s="463"/>
      <c r="BU5" s="464"/>
      <c r="BV5" s="462">
        <v>4004884</v>
      </c>
      <c r="BW5" s="463"/>
      <c r="BX5" s="463"/>
      <c r="BY5" s="463"/>
      <c r="BZ5" s="463"/>
      <c r="CA5" s="463"/>
      <c r="CB5" s="463"/>
      <c r="CC5" s="464"/>
      <c r="CD5" s="465" t="s">
        <v>96</v>
      </c>
      <c r="CE5" s="466"/>
      <c r="CF5" s="466"/>
      <c r="CG5" s="466"/>
      <c r="CH5" s="466"/>
      <c r="CI5" s="466"/>
      <c r="CJ5" s="466"/>
      <c r="CK5" s="466"/>
      <c r="CL5" s="466"/>
      <c r="CM5" s="466"/>
      <c r="CN5" s="466"/>
      <c r="CO5" s="466"/>
      <c r="CP5" s="466"/>
      <c r="CQ5" s="466"/>
      <c r="CR5" s="466"/>
      <c r="CS5" s="467"/>
      <c r="CT5" s="428">
        <v>78.2</v>
      </c>
      <c r="CU5" s="429"/>
      <c r="CV5" s="429"/>
      <c r="CW5" s="429"/>
      <c r="CX5" s="429"/>
      <c r="CY5" s="429"/>
      <c r="CZ5" s="429"/>
      <c r="DA5" s="430"/>
      <c r="DB5" s="428">
        <v>73.900000000000006</v>
      </c>
      <c r="DC5" s="429"/>
      <c r="DD5" s="429"/>
      <c r="DE5" s="429"/>
      <c r="DF5" s="429"/>
      <c r="DG5" s="429"/>
      <c r="DH5" s="429"/>
      <c r="DI5" s="430"/>
      <c r="DJ5" s="186"/>
      <c r="DK5" s="186"/>
      <c r="DL5" s="186"/>
      <c r="DM5" s="186"/>
      <c r="DN5" s="186"/>
      <c r="DO5" s="186"/>
    </row>
    <row r="6" spans="1:119" ht="18.75" customHeight="1" x14ac:dyDescent="0.2">
      <c r="A6" s="187"/>
      <c r="B6" s="431" t="s">
        <v>97</v>
      </c>
      <c r="C6" s="432"/>
      <c r="D6" s="432"/>
      <c r="E6" s="433"/>
      <c r="F6" s="433"/>
      <c r="G6" s="433"/>
      <c r="H6" s="433"/>
      <c r="I6" s="433"/>
      <c r="J6" s="433"/>
      <c r="K6" s="433"/>
      <c r="L6" s="433" t="s">
        <v>98</v>
      </c>
      <c r="M6" s="433"/>
      <c r="N6" s="433"/>
      <c r="O6" s="433"/>
      <c r="P6" s="433"/>
      <c r="Q6" s="433"/>
      <c r="R6" s="437"/>
      <c r="S6" s="437"/>
      <c r="T6" s="437"/>
      <c r="U6" s="437"/>
      <c r="V6" s="438"/>
      <c r="W6" s="441" t="s">
        <v>99</v>
      </c>
      <c r="X6" s="442"/>
      <c r="Y6" s="442"/>
      <c r="Z6" s="442"/>
      <c r="AA6" s="442"/>
      <c r="AB6" s="432"/>
      <c r="AC6" s="445" t="s">
        <v>100</v>
      </c>
      <c r="AD6" s="446"/>
      <c r="AE6" s="446"/>
      <c r="AF6" s="446"/>
      <c r="AG6" s="446"/>
      <c r="AH6" s="446"/>
      <c r="AI6" s="446"/>
      <c r="AJ6" s="446"/>
      <c r="AK6" s="446"/>
      <c r="AL6" s="447"/>
      <c r="AM6" s="454" t="s">
        <v>101</v>
      </c>
      <c r="AN6" s="455"/>
      <c r="AO6" s="455"/>
      <c r="AP6" s="455"/>
      <c r="AQ6" s="455"/>
      <c r="AR6" s="455"/>
      <c r="AS6" s="455"/>
      <c r="AT6" s="456"/>
      <c r="AU6" s="457" t="s">
        <v>102</v>
      </c>
      <c r="AV6" s="458"/>
      <c r="AW6" s="458"/>
      <c r="AX6" s="458"/>
      <c r="AY6" s="459" t="s">
        <v>103</v>
      </c>
      <c r="AZ6" s="460"/>
      <c r="BA6" s="460"/>
      <c r="BB6" s="460"/>
      <c r="BC6" s="460"/>
      <c r="BD6" s="460"/>
      <c r="BE6" s="460"/>
      <c r="BF6" s="460"/>
      <c r="BG6" s="460"/>
      <c r="BH6" s="460"/>
      <c r="BI6" s="460"/>
      <c r="BJ6" s="460"/>
      <c r="BK6" s="460"/>
      <c r="BL6" s="460"/>
      <c r="BM6" s="461"/>
      <c r="BN6" s="462">
        <v>194763</v>
      </c>
      <c r="BO6" s="463"/>
      <c r="BP6" s="463"/>
      <c r="BQ6" s="463"/>
      <c r="BR6" s="463"/>
      <c r="BS6" s="463"/>
      <c r="BT6" s="463"/>
      <c r="BU6" s="464"/>
      <c r="BV6" s="462">
        <v>269257</v>
      </c>
      <c r="BW6" s="463"/>
      <c r="BX6" s="463"/>
      <c r="BY6" s="463"/>
      <c r="BZ6" s="463"/>
      <c r="CA6" s="463"/>
      <c r="CB6" s="463"/>
      <c r="CC6" s="464"/>
      <c r="CD6" s="465" t="s">
        <v>104</v>
      </c>
      <c r="CE6" s="466"/>
      <c r="CF6" s="466"/>
      <c r="CG6" s="466"/>
      <c r="CH6" s="466"/>
      <c r="CI6" s="466"/>
      <c r="CJ6" s="466"/>
      <c r="CK6" s="466"/>
      <c r="CL6" s="466"/>
      <c r="CM6" s="466"/>
      <c r="CN6" s="466"/>
      <c r="CO6" s="466"/>
      <c r="CP6" s="466"/>
      <c r="CQ6" s="466"/>
      <c r="CR6" s="466"/>
      <c r="CS6" s="467"/>
      <c r="CT6" s="468">
        <v>80.8</v>
      </c>
      <c r="CU6" s="469"/>
      <c r="CV6" s="469"/>
      <c r="CW6" s="469"/>
      <c r="CX6" s="469"/>
      <c r="CY6" s="469"/>
      <c r="CZ6" s="469"/>
      <c r="DA6" s="470"/>
      <c r="DB6" s="468">
        <v>76.3</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48"/>
      <c r="AD7" s="449"/>
      <c r="AE7" s="449"/>
      <c r="AF7" s="449"/>
      <c r="AG7" s="449"/>
      <c r="AH7" s="449"/>
      <c r="AI7" s="449"/>
      <c r="AJ7" s="449"/>
      <c r="AK7" s="449"/>
      <c r="AL7" s="450"/>
      <c r="AM7" s="454" t="s">
        <v>105</v>
      </c>
      <c r="AN7" s="455"/>
      <c r="AO7" s="455"/>
      <c r="AP7" s="455"/>
      <c r="AQ7" s="455"/>
      <c r="AR7" s="455"/>
      <c r="AS7" s="455"/>
      <c r="AT7" s="456"/>
      <c r="AU7" s="457" t="s">
        <v>106</v>
      </c>
      <c r="AV7" s="458"/>
      <c r="AW7" s="458"/>
      <c r="AX7" s="458"/>
      <c r="AY7" s="459" t="s">
        <v>107</v>
      </c>
      <c r="AZ7" s="460"/>
      <c r="BA7" s="460"/>
      <c r="BB7" s="460"/>
      <c r="BC7" s="460"/>
      <c r="BD7" s="460"/>
      <c r="BE7" s="460"/>
      <c r="BF7" s="460"/>
      <c r="BG7" s="460"/>
      <c r="BH7" s="460"/>
      <c r="BI7" s="460"/>
      <c r="BJ7" s="460"/>
      <c r="BK7" s="460"/>
      <c r="BL7" s="460"/>
      <c r="BM7" s="461"/>
      <c r="BN7" s="462">
        <v>58851</v>
      </c>
      <c r="BO7" s="463"/>
      <c r="BP7" s="463"/>
      <c r="BQ7" s="463"/>
      <c r="BR7" s="463"/>
      <c r="BS7" s="463"/>
      <c r="BT7" s="463"/>
      <c r="BU7" s="464"/>
      <c r="BV7" s="462">
        <v>168575</v>
      </c>
      <c r="BW7" s="463"/>
      <c r="BX7" s="463"/>
      <c r="BY7" s="463"/>
      <c r="BZ7" s="463"/>
      <c r="CA7" s="463"/>
      <c r="CB7" s="463"/>
      <c r="CC7" s="464"/>
      <c r="CD7" s="465" t="s">
        <v>108</v>
      </c>
      <c r="CE7" s="466"/>
      <c r="CF7" s="466"/>
      <c r="CG7" s="466"/>
      <c r="CH7" s="466"/>
      <c r="CI7" s="466"/>
      <c r="CJ7" s="466"/>
      <c r="CK7" s="466"/>
      <c r="CL7" s="466"/>
      <c r="CM7" s="466"/>
      <c r="CN7" s="466"/>
      <c r="CO7" s="466"/>
      <c r="CP7" s="466"/>
      <c r="CQ7" s="466"/>
      <c r="CR7" s="466"/>
      <c r="CS7" s="467"/>
      <c r="CT7" s="462">
        <v>3020564</v>
      </c>
      <c r="CU7" s="463"/>
      <c r="CV7" s="463"/>
      <c r="CW7" s="463"/>
      <c r="CX7" s="463"/>
      <c r="CY7" s="463"/>
      <c r="CZ7" s="463"/>
      <c r="DA7" s="464"/>
      <c r="DB7" s="462">
        <v>2849444</v>
      </c>
      <c r="DC7" s="463"/>
      <c r="DD7" s="463"/>
      <c r="DE7" s="463"/>
      <c r="DF7" s="463"/>
      <c r="DG7" s="463"/>
      <c r="DH7" s="463"/>
      <c r="DI7" s="464"/>
      <c r="DJ7" s="186"/>
      <c r="DK7" s="186"/>
      <c r="DL7" s="186"/>
      <c r="DM7" s="186"/>
      <c r="DN7" s="186"/>
      <c r="DO7" s="186"/>
    </row>
    <row r="8" spans="1:119" ht="18.75" customHeight="1" thickBot="1" x14ac:dyDescent="0.25">
      <c r="A8" s="187"/>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54" t="s">
        <v>109</v>
      </c>
      <c r="AN8" s="455"/>
      <c r="AO8" s="455"/>
      <c r="AP8" s="455"/>
      <c r="AQ8" s="455"/>
      <c r="AR8" s="455"/>
      <c r="AS8" s="455"/>
      <c r="AT8" s="456"/>
      <c r="AU8" s="457" t="s">
        <v>110</v>
      </c>
      <c r="AV8" s="458"/>
      <c r="AW8" s="458"/>
      <c r="AX8" s="458"/>
      <c r="AY8" s="459" t="s">
        <v>111</v>
      </c>
      <c r="AZ8" s="460"/>
      <c r="BA8" s="460"/>
      <c r="BB8" s="460"/>
      <c r="BC8" s="460"/>
      <c r="BD8" s="460"/>
      <c r="BE8" s="460"/>
      <c r="BF8" s="460"/>
      <c r="BG8" s="460"/>
      <c r="BH8" s="460"/>
      <c r="BI8" s="460"/>
      <c r="BJ8" s="460"/>
      <c r="BK8" s="460"/>
      <c r="BL8" s="460"/>
      <c r="BM8" s="461"/>
      <c r="BN8" s="462">
        <v>135912</v>
      </c>
      <c r="BO8" s="463"/>
      <c r="BP8" s="463"/>
      <c r="BQ8" s="463"/>
      <c r="BR8" s="463"/>
      <c r="BS8" s="463"/>
      <c r="BT8" s="463"/>
      <c r="BU8" s="464"/>
      <c r="BV8" s="462">
        <v>100682</v>
      </c>
      <c r="BW8" s="463"/>
      <c r="BX8" s="463"/>
      <c r="BY8" s="463"/>
      <c r="BZ8" s="463"/>
      <c r="CA8" s="463"/>
      <c r="CB8" s="463"/>
      <c r="CC8" s="464"/>
      <c r="CD8" s="465" t="s">
        <v>112</v>
      </c>
      <c r="CE8" s="466"/>
      <c r="CF8" s="466"/>
      <c r="CG8" s="466"/>
      <c r="CH8" s="466"/>
      <c r="CI8" s="466"/>
      <c r="CJ8" s="466"/>
      <c r="CK8" s="466"/>
      <c r="CL8" s="466"/>
      <c r="CM8" s="466"/>
      <c r="CN8" s="466"/>
      <c r="CO8" s="466"/>
      <c r="CP8" s="466"/>
      <c r="CQ8" s="466"/>
      <c r="CR8" s="466"/>
      <c r="CS8" s="467"/>
      <c r="CT8" s="471">
        <v>0.26</v>
      </c>
      <c r="CU8" s="472"/>
      <c r="CV8" s="472"/>
      <c r="CW8" s="472"/>
      <c r="CX8" s="472"/>
      <c r="CY8" s="472"/>
      <c r="CZ8" s="472"/>
      <c r="DA8" s="473"/>
      <c r="DB8" s="471">
        <v>0.26</v>
      </c>
      <c r="DC8" s="472"/>
      <c r="DD8" s="472"/>
      <c r="DE8" s="472"/>
      <c r="DF8" s="472"/>
      <c r="DG8" s="472"/>
      <c r="DH8" s="472"/>
      <c r="DI8" s="473"/>
      <c r="DJ8" s="186"/>
      <c r="DK8" s="186"/>
      <c r="DL8" s="186"/>
      <c r="DM8" s="186"/>
      <c r="DN8" s="186"/>
      <c r="DO8" s="186"/>
    </row>
    <row r="9" spans="1:119" ht="18.75" customHeight="1" thickBot="1" x14ac:dyDescent="0.25">
      <c r="A9" s="187"/>
      <c r="B9" s="425" t="s">
        <v>113</v>
      </c>
      <c r="C9" s="426"/>
      <c r="D9" s="426"/>
      <c r="E9" s="426"/>
      <c r="F9" s="426"/>
      <c r="G9" s="426"/>
      <c r="H9" s="426"/>
      <c r="I9" s="426"/>
      <c r="J9" s="426"/>
      <c r="K9" s="474"/>
      <c r="L9" s="475" t="s">
        <v>114</v>
      </c>
      <c r="M9" s="476"/>
      <c r="N9" s="476"/>
      <c r="O9" s="476"/>
      <c r="P9" s="476"/>
      <c r="Q9" s="477"/>
      <c r="R9" s="478">
        <v>4344</v>
      </c>
      <c r="S9" s="479"/>
      <c r="T9" s="479"/>
      <c r="U9" s="479"/>
      <c r="V9" s="480"/>
      <c r="W9" s="388" t="s">
        <v>115</v>
      </c>
      <c r="X9" s="389"/>
      <c r="Y9" s="389"/>
      <c r="Z9" s="389"/>
      <c r="AA9" s="389"/>
      <c r="AB9" s="389"/>
      <c r="AC9" s="389"/>
      <c r="AD9" s="389"/>
      <c r="AE9" s="389"/>
      <c r="AF9" s="389"/>
      <c r="AG9" s="389"/>
      <c r="AH9" s="389"/>
      <c r="AI9" s="389"/>
      <c r="AJ9" s="389"/>
      <c r="AK9" s="389"/>
      <c r="AL9" s="390"/>
      <c r="AM9" s="454" t="s">
        <v>116</v>
      </c>
      <c r="AN9" s="455"/>
      <c r="AO9" s="455"/>
      <c r="AP9" s="455"/>
      <c r="AQ9" s="455"/>
      <c r="AR9" s="455"/>
      <c r="AS9" s="455"/>
      <c r="AT9" s="456"/>
      <c r="AU9" s="457" t="s">
        <v>117</v>
      </c>
      <c r="AV9" s="458"/>
      <c r="AW9" s="458"/>
      <c r="AX9" s="458"/>
      <c r="AY9" s="459" t="s">
        <v>118</v>
      </c>
      <c r="AZ9" s="460"/>
      <c r="BA9" s="460"/>
      <c r="BB9" s="460"/>
      <c r="BC9" s="460"/>
      <c r="BD9" s="460"/>
      <c r="BE9" s="460"/>
      <c r="BF9" s="460"/>
      <c r="BG9" s="460"/>
      <c r="BH9" s="460"/>
      <c r="BI9" s="460"/>
      <c r="BJ9" s="460"/>
      <c r="BK9" s="460"/>
      <c r="BL9" s="460"/>
      <c r="BM9" s="461"/>
      <c r="BN9" s="462">
        <v>35230</v>
      </c>
      <c r="BO9" s="463"/>
      <c r="BP9" s="463"/>
      <c r="BQ9" s="463"/>
      <c r="BR9" s="463"/>
      <c r="BS9" s="463"/>
      <c r="BT9" s="463"/>
      <c r="BU9" s="464"/>
      <c r="BV9" s="462">
        <v>-52259</v>
      </c>
      <c r="BW9" s="463"/>
      <c r="BX9" s="463"/>
      <c r="BY9" s="463"/>
      <c r="BZ9" s="463"/>
      <c r="CA9" s="463"/>
      <c r="CB9" s="463"/>
      <c r="CC9" s="464"/>
      <c r="CD9" s="465" t="s">
        <v>119</v>
      </c>
      <c r="CE9" s="466"/>
      <c r="CF9" s="466"/>
      <c r="CG9" s="466"/>
      <c r="CH9" s="466"/>
      <c r="CI9" s="466"/>
      <c r="CJ9" s="466"/>
      <c r="CK9" s="466"/>
      <c r="CL9" s="466"/>
      <c r="CM9" s="466"/>
      <c r="CN9" s="466"/>
      <c r="CO9" s="466"/>
      <c r="CP9" s="466"/>
      <c r="CQ9" s="466"/>
      <c r="CR9" s="466"/>
      <c r="CS9" s="467"/>
      <c r="CT9" s="428">
        <v>13.3</v>
      </c>
      <c r="CU9" s="429"/>
      <c r="CV9" s="429"/>
      <c r="CW9" s="429"/>
      <c r="CX9" s="429"/>
      <c r="CY9" s="429"/>
      <c r="CZ9" s="429"/>
      <c r="DA9" s="430"/>
      <c r="DB9" s="428">
        <v>13.7</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120</v>
      </c>
      <c r="M10" s="455"/>
      <c r="N10" s="455"/>
      <c r="O10" s="455"/>
      <c r="P10" s="455"/>
      <c r="Q10" s="456"/>
      <c r="R10" s="482">
        <v>4607</v>
      </c>
      <c r="S10" s="483"/>
      <c r="T10" s="483"/>
      <c r="U10" s="483"/>
      <c r="V10" s="484"/>
      <c r="W10" s="419"/>
      <c r="X10" s="420"/>
      <c r="Y10" s="420"/>
      <c r="Z10" s="420"/>
      <c r="AA10" s="420"/>
      <c r="AB10" s="420"/>
      <c r="AC10" s="420"/>
      <c r="AD10" s="420"/>
      <c r="AE10" s="420"/>
      <c r="AF10" s="420"/>
      <c r="AG10" s="420"/>
      <c r="AH10" s="420"/>
      <c r="AI10" s="420"/>
      <c r="AJ10" s="420"/>
      <c r="AK10" s="420"/>
      <c r="AL10" s="423"/>
      <c r="AM10" s="454" t="s">
        <v>121</v>
      </c>
      <c r="AN10" s="455"/>
      <c r="AO10" s="455"/>
      <c r="AP10" s="455"/>
      <c r="AQ10" s="455"/>
      <c r="AR10" s="455"/>
      <c r="AS10" s="455"/>
      <c r="AT10" s="456"/>
      <c r="AU10" s="457" t="s">
        <v>102</v>
      </c>
      <c r="AV10" s="458"/>
      <c r="AW10" s="458"/>
      <c r="AX10" s="458"/>
      <c r="AY10" s="459" t="s">
        <v>122</v>
      </c>
      <c r="AZ10" s="460"/>
      <c r="BA10" s="460"/>
      <c r="BB10" s="460"/>
      <c r="BC10" s="460"/>
      <c r="BD10" s="460"/>
      <c r="BE10" s="460"/>
      <c r="BF10" s="460"/>
      <c r="BG10" s="460"/>
      <c r="BH10" s="460"/>
      <c r="BI10" s="460"/>
      <c r="BJ10" s="460"/>
      <c r="BK10" s="460"/>
      <c r="BL10" s="460"/>
      <c r="BM10" s="461"/>
      <c r="BN10" s="462">
        <v>540</v>
      </c>
      <c r="BO10" s="463"/>
      <c r="BP10" s="463"/>
      <c r="BQ10" s="463"/>
      <c r="BR10" s="463"/>
      <c r="BS10" s="463"/>
      <c r="BT10" s="463"/>
      <c r="BU10" s="464"/>
      <c r="BV10" s="462">
        <v>719</v>
      </c>
      <c r="BW10" s="463"/>
      <c r="BX10" s="463"/>
      <c r="BY10" s="463"/>
      <c r="BZ10" s="463"/>
      <c r="CA10" s="463"/>
      <c r="CB10" s="463"/>
      <c r="CC10" s="464"/>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54" t="s">
        <v>126</v>
      </c>
      <c r="AN11" s="455"/>
      <c r="AO11" s="455"/>
      <c r="AP11" s="455"/>
      <c r="AQ11" s="455"/>
      <c r="AR11" s="455"/>
      <c r="AS11" s="455"/>
      <c r="AT11" s="456"/>
      <c r="AU11" s="457" t="s">
        <v>117</v>
      </c>
      <c r="AV11" s="458"/>
      <c r="AW11" s="458"/>
      <c r="AX11" s="458"/>
      <c r="AY11" s="459" t="s">
        <v>127</v>
      </c>
      <c r="AZ11" s="460"/>
      <c r="BA11" s="460"/>
      <c r="BB11" s="460"/>
      <c r="BC11" s="460"/>
      <c r="BD11" s="460"/>
      <c r="BE11" s="460"/>
      <c r="BF11" s="460"/>
      <c r="BG11" s="460"/>
      <c r="BH11" s="460"/>
      <c r="BI11" s="460"/>
      <c r="BJ11" s="460"/>
      <c r="BK11" s="460"/>
      <c r="BL11" s="460"/>
      <c r="BM11" s="461"/>
      <c r="BN11" s="462">
        <v>19700</v>
      </c>
      <c r="BO11" s="463"/>
      <c r="BP11" s="463"/>
      <c r="BQ11" s="463"/>
      <c r="BR11" s="463"/>
      <c r="BS11" s="463"/>
      <c r="BT11" s="463"/>
      <c r="BU11" s="464"/>
      <c r="BV11" s="462">
        <v>29300</v>
      </c>
      <c r="BW11" s="463"/>
      <c r="BX11" s="463"/>
      <c r="BY11" s="463"/>
      <c r="BZ11" s="463"/>
      <c r="CA11" s="463"/>
      <c r="CB11" s="463"/>
      <c r="CC11" s="464"/>
      <c r="CD11" s="465" t="s">
        <v>128</v>
      </c>
      <c r="CE11" s="466"/>
      <c r="CF11" s="466"/>
      <c r="CG11" s="466"/>
      <c r="CH11" s="466"/>
      <c r="CI11" s="466"/>
      <c r="CJ11" s="466"/>
      <c r="CK11" s="466"/>
      <c r="CL11" s="466"/>
      <c r="CM11" s="466"/>
      <c r="CN11" s="466"/>
      <c r="CO11" s="466"/>
      <c r="CP11" s="466"/>
      <c r="CQ11" s="466"/>
      <c r="CR11" s="466"/>
      <c r="CS11" s="467"/>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2">
      <c r="A12" s="187"/>
      <c r="B12" s="491" t="s">
        <v>130</v>
      </c>
      <c r="C12" s="492"/>
      <c r="D12" s="492"/>
      <c r="E12" s="492"/>
      <c r="F12" s="492"/>
      <c r="G12" s="492"/>
      <c r="H12" s="492"/>
      <c r="I12" s="492"/>
      <c r="J12" s="492"/>
      <c r="K12" s="493"/>
      <c r="L12" s="500" t="s">
        <v>131</v>
      </c>
      <c r="M12" s="501"/>
      <c r="N12" s="501"/>
      <c r="O12" s="501"/>
      <c r="P12" s="501"/>
      <c r="Q12" s="502"/>
      <c r="R12" s="503">
        <v>3947</v>
      </c>
      <c r="S12" s="504"/>
      <c r="T12" s="504"/>
      <c r="U12" s="504"/>
      <c r="V12" s="505"/>
      <c r="W12" s="506" t="s">
        <v>1</v>
      </c>
      <c r="X12" s="458"/>
      <c r="Y12" s="458"/>
      <c r="Z12" s="458"/>
      <c r="AA12" s="458"/>
      <c r="AB12" s="507"/>
      <c r="AC12" s="508" t="s">
        <v>132</v>
      </c>
      <c r="AD12" s="509"/>
      <c r="AE12" s="509"/>
      <c r="AF12" s="509"/>
      <c r="AG12" s="510"/>
      <c r="AH12" s="508" t="s">
        <v>133</v>
      </c>
      <c r="AI12" s="509"/>
      <c r="AJ12" s="509"/>
      <c r="AK12" s="509"/>
      <c r="AL12" s="511"/>
      <c r="AM12" s="454" t="s">
        <v>134</v>
      </c>
      <c r="AN12" s="455"/>
      <c r="AO12" s="455"/>
      <c r="AP12" s="455"/>
      <c r="AQ12" s="455"/>
      <c r="AR12" s="455"/>
      <c r="AS12" s="455"/>
      <c r="AT12" s="456"/>
      <c r="AU12" s="457" t="s">
        <v>110</v>
      </c>
      <c r="AV12" s="458"/>
      <c r="AW12" s="458"/>
      <c r="AX12" s="458"/>
      <c r="AY12" s="459" t="s">
        <v>135</v>
      </c>
      <c r="AZ12" s="460"/>
      <c r="BA12" s="460"/>
      <c r="BB12" s="460"/>
      <c r="BC12" s="460"/>
      <c r="BD12" s="460"/>
      <c r="BE12" s="460"/>
      <c r="BF12" s="460"/>
      <c r="BG12" s="460"/>
      <c r="BH12" s="460"/>
      <c r="BI12" s="460"/>
      <c r="BJ12" s="460"/>
      <c r="BK12" s="460"/>
      <c r="BL12" s="460"/>
      <c r="BM12" s="461"/>
      <c r="BN12" s="462">
        <v>0</v>
      </c>
      <c r="BO12" s="463"/>
      <c r="BP12" s="463"/>
      <c r="BQ12" s="463"/>
      <c r="BR12" s="463"/>
      <c r="BS12" s="463"/>
      <c r="BT12" s="463"/>
      <c r="BU12" s="464"/>
      <c r="BV12" s="462">
        <v>0</v>
      </c>
      <c r="BW12" s="463"/>
      <c r="BX12" s="463"/>
      <c r="BY12" s="463"/>
      <c r="BZ12" s="463"/>
      <c r="CA12" s="463"/>
      <c r="CB12" s="463"/>
      <c r="CC12" s="464"/>
      <c r="CD12" s="465" t="s">
        <v>136</v>
      </c>
      <c r="CE12" s="466"/>
      <c r="CF12" s="466"/>
      <c r="CG12" s="466"/>
      <c r="CH12" s="466"/>
      <c r="CI12" s="466"/>
      <c r="CJ12" s="466"/>
      <c r="CK12" s="466"/>
      <c r="CL12" s="466"/>
      <c r="CM12" s="466"/>
      <c r="CN12" s="466"/>
      <c r="CO12" s="466"/>
      <c r="CP12" s="466"/>
      <c r="CQ12" s="466"/>
      <c r="CR12" s="466"/>
      <c r="CS12" s="467"/>
      <c r="CT12" s="471" t="s">
        <v>137</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138</v>
      </c>
      <c r="N13" s="523"/>
      <c r="O13" s="523"/>
      <c r="P13" s="523"/>
      <c r="Q13" s="524"/>
      <c r="R13" s="515">
        <v>3689</v>
      </c>
      <c r="S13" s="516"/>
      <c r="T13" s="516"/>
      <c r="U13" s="516"/>
      <c r="V13" s="517"/>
      <c r="W13" s="441" t="s">
        <v>139</v>
      </c>
      <c r="X13" s="442"/>
      <c r="Y13" s="442"/>
      <c r="Z13" s="442"/>
      <c r="AA13" s="442"/>
      <c r="AB13" s="432"/>
      <c r="AC13" s="482">
        <v>2492</v>
      </c>
      <c r="AD13" s="483"/>
      <c r="AE13" s="483"/>
      <c r="AF13" s="483"/>
      <c r="AG13" s="525"/>
      <c r="AH13" s="482">
        <v>2602</v>
      </c>
      <c r="AI13" s="483"/>
      <c r="AJ13" s="483"/>
      <c r="AK13" s="483"/>
      <c r="AL13" s="484"/>
      <c r="AM13" s="454" t="s">
        <v>140</v>
      </c>
      <c r="AN13" s="455"/>
      <c r="AO13" s="455"/>
      <c r="AP13" s="455"/>
      <c r="AQ13" s="455"/>
      <c r="AR13" s="455"/>
      <c r="AS13" s="455"/>
      <c r="AT13" s="456"/>
      <c r="AU13" s="457" t="s">
        <v>141</v>
      </c>
      <c r="AV13" s="458"/>
      <c r="AW13" s="458"/>
      <c r="AX13" s="458"/>
      <c r="AY13" s="459" t="s">
        <v>142</v>
      </c>
      <c r="AZ13" s="460"/>
      <c r="BA13" s="460"/>
      <c r="BB13" s="460"/>
      <c r="BC13" s="460"/>
      <c r="BD13" s="460"/>
      <c r="BE13" s="460"/>
      <c r="BF13" s="460"/>
      <c r="BG13" s="460"/>
      <c r="BH13" s="460"/>
      <c r="BI13" s="460"/>
      <c r="BJ13" s="460"/>
      <c r="BK13" s="460"/>
      <c r="BL13" s="460"/>
      <c r="BM13" s="461"/>
      <c r="BN13" s="462">
        <v>55470</v>
      </c>
      <c r="BO13" s="463"/>
      <c r="BP13" s="463"/>
      <c r="BQ13" s="463"/>
      <c r="BR13" s="463"/>
      <c r="BS13" s="463"/>
      <c r="BT13" s="463"/>
      <c r="BU13" s="464"/>
      <c r="BV13" s="462">
        <v>-22240</v>
      </c>
      <c r="BW13" s="463"/>
      <c r="BX13" s="463"/>
      <c r="BY13" s="463"/>
      <c r="BZ13" s="463"/>
      <c r="CA13" s="463"/>
      <c r="CB13" s="463"/>
      <c r="CC13" s="464"/>
      <c r="CD13" s="465" t="s">
        <v>143</v>
      </c>
      <c r="CE13" s="466"/>
      <c r="CF13" s="466"/>
      <c r="CG13" s="466"/>
      <c r="CH13" s="466"/>
      <c r="CI13" s="466"/>
      <c r="CJ13" s="466"/>
      <c r="CK13" s="466"/>
      <c r="CL13" s="466"/>
      <c r="CM13" s="466"/>
      <c r="CN13" s="466"/>
      <c r="CO13" s="466"/>
      <c r="CP13" s="466"/>
      <c r="CQ13" s="466"/>
      <c r="CR13" s="466"/>
      <c r="CS13" s="467"/>
      <c r="CT13" s="428">
        <v>0</v>
      </c>
      <c r="CU13" s="429"/>
      <c r="CV13" s="429"/>
      <c r="CW13" s="429"/>
      <c r="CX13" s="429"/>
      <c r="CY13" s="429"/>
      <c r="CZ13" s="429"/>
      <c r="DA13" s="430"/>
      <c r="DB13" s="428">
        <v>-0.4</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144</v>
      </c>
      <c r="M14" s="513"/>
      <c r="N14" s="513"/>
      <c r="O14" s="513"/>
      <c r="P14" s="513"/>
      <c r="Q14" s="514"/>
      <c r="R14" s="515">
        <v>3963</v>
      </c>
      <c r="S14" s="516"/>
      <c r="T14" s="516"/>
      <c r="U14" s="516"/>
      <c r="V14" s="517"/>
      <c r="W14" s="421"/>
      <c r="X14" s="422"/>
      <c r="Y14" s="422"/>
      <c r="Z14" s="422"/>
      <c r="AA14" s="422"/>
      <c r="AB14" s="411"/>
      <c r="AC14" s="518">
        <v>76.3</v>
      </c>
      <c r="AD14" s="519"/>
      <c r="AE14" s="519"/>
      <c r="AF14" s="519"/>
      <c r="AG14" s="520"/>
      <c r="AH14" s="518">
        <v>75.599999999999994</v>
      </c>
      <c r="AI14" s="519"/>
      <c r="AJ14" s="519"/>
      <c r="AK14" s="519"/>
      <c r="AL14" s="521"/>
      <c r="AM14" s="454"/>
      <c r="AN14" s="455"/>
      <c r="AO14" s="455"/>
      <c r="AP14" s="455"/>
      <c r="AQ14" s="455"/>
      <c r="AR14" s="455"/>
      <c r="AS14" s="455"/>
      <c r="AT14" s="456"/>
      <c r="AU14" s="457"/>
      <c r="AV14" s="458"/>
      <c r="AW14" s="458"/>
      <c r="AX14" s="458"/>
      <c r="AY14" s="459"/>
      <c r="AZ14" s="460"/>
      <c r="BA14" s="460"/>
      <c r="BB14" s="460"/>
      <c r="BC14" s="460"/>
      <c r="BD14" s="460"/>
      <c r="BE14" s="460"/>
      <c r="BF14" s="460"/>
      <c r="BG14" s="460"/>
      <c r="BH14" s="460"/>
      <c r="BI14" s="460"/>
      <c r="BJ14" s="460"/>
      <c r="BK14" s="460"/>
      <c r="BL14" s="460"/>
      <c r="BM14" s="461"/>
      <c r="BN14" s="462"/>
      <c r="BO14" s="463"/>
      <c r="BP14" s="463"/>
      <c r="BQ14" s="463"/>
      <c r="BR14" s="463"/>
      <c r="BS14" s="463"/>
      <c r="BT14" s="463"/>
      <c r="BU14" s="464"/>
      <c r="BV14" s="462"/>
      <c r="BW14" s="463"/>
      <c r="BX14" s="463"/>
      <c r="BY14" s="463"/>
      <c r="BZ14" s="463"/>
      <c r="CA14" s="463"/>
      <c r="CB14" s="463"/>
      <c r="CC14" s="464"/>
      <c r="CD14" s="526" t="s">
        <v>145</v>
      </c>
      <c r="CE14" s="527"/>
      <c r="CF14" s="527"/>
      <c r="CG14" s="527"/>
      <c r="CH14" s="527"/>
      <c r="CI14" s="527"/>
      <c r="CJ14" s="527"/>
      <c r="CK14" s="527"/>
      <c r="CL14" s="527"/>
      <c r="CM14" s="527"/>
      <c r="CN14" s="527"/>
      <c r="CO14" s="527"/>
      <c r="CP14" s="527"/>
      <c r="CQ14" s="527"/>
      <c r="CR14" s="527"/>
      <c r="CS14" s="528"/>
      <c r="CT14" s="529" t="s">
        <v>146</v>
      </c>
      <c r="CU14" s="530"/>
      <c r="CV14" s="530"/>
      <c r="CW14" s="530"/>
      <c r="CX14" s="530"/>
      <c r="CY14" s="530"/>
      <c r="CZ14" s="530"/>
      <c r="DA14" s="531"/>
      <c r="DB14" s="529" t="s">
        <v>146</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138</v>
      </c>
      <c r="N15" s="523"/>
      <c r="O15" s="523"/>
      <c r="P15" s="523"/>
      <c r="Q15" s="524"/>
      <c r="R15" s="515">
        <v>3767</v>
      </c>
      <c r="S15" s="516"/>
      <c r="T15" s="516"/>
      <c r="U15" s="516"/>
      <c r="V15" s="517"/>
      <c r="W15" s="441" t="s">
        <v>147</v>
      </c>
      <c r="X15" s="442"/>
      <c r="Y15" s="442"/>
      <c r="Z15" s="442"/>
      <c r="AA15" s="442"/>
      <c r="AB15" s="432"/>
      <c r="AC15" s="482">
        <v>129</v>
      </c>
      <c r="AD15" s="483"/>
      <c r="AE15" s="483"/>
      <c r="AF15" s="483"/>
      <c r="AG15" s="525"/>
      <c r="AH15" s="482">
        <v>113</v>
      </c>
      <c r="AI15" s="483"/>
      <c r="AJ15" s="483"/>
      <c r="AK15" s="483"/>
      <c r="AL15" s="484"/>
      <c r="AM15" s="454"/>
      <c r="AN15" s="455"/>
      <c r="AO15" s="455"/>
      <c r="AP15" s="455"/>
      <c r="AQ15" s="455"/>
      <c r="AR15" s="455"/>
      <c r="AS15" s="455"/>
      <c r="AT15" s="456"/>
      <c r="AU15" s="457"/>
      <c r="AV15" s="458"/>
      <c r="AW15" s="458"/>
      <c r="AX15" s="458"/>
      <c r="AY15" s="391" t="s">
        <v>148</v>
      </c>
      <c r="AZ15" s="392"/>
      <c r="BA15" s="392"/>
      <c r="BB15" s="392"/>
      <c r="BC15" s="392"/>
      <c r="BD15" s="392"/>
      <c r="BE15" s="392"/>
      <c r="BF15" s="392"/>
      <c r="BG15" s="392"/>
      <c r="BH15" s="392"/>
      <c r="BI15" s="392"/>
      <c r="BJ15" s="392"/>
      <c r="BK15" s="392"/>
      <c r="BL15" s="392"/>
      <c r="BM15" s="393"/>
      <c r="BN15" s="394">
        <v>699363</v>
      </c>
      <c r="BO15" s="395"/>
      <c r="BP15" s="395"/>
      <c r="BQ15" s="395"/>
      <c r="BR15" s="395"/>
      <c r="BS15" s="395"/>
      <c r="BT15" s="395"/>
      <c r="BU15" s="396"/>
      <c r="BV15" s="394">
        <v>661643</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150</v>
      </c>
      <c r="M16" s="535"/>
      <c r="N16" s="535"/>
      <c r="O16" s="535"/>
      <c r="P16" s="535"/>
      <c r="Q16" s="536"/>
      <c r="R16" s="537" t="s">
        <v>151</v>
      </c>
      <c r="S16" s="538"/>
      <c r="T16" s="538"/>
      <c r="U16" s="538"/>
      <c r="V16" s="539"/>
      <c r="W16" s="421"/>
      <c r="X16" s="422"/>
      <c r="Y16" s="422"/>
      <c r="Z16" s="422"/>
      <c r="AA16" s="422"/>
      <c r="AB16" s="411"/>
      <c r="AC16" s="518">
        <v>3.9</v>
      </c>
      <c r="AD16" s="519"/>
      <c r="AE16" s="519"/>
      <c r="AF16" s="519"/>
      <c r="AG16" s="520"/>
      <c r="AH16" s="518">
        <v>3.3</v>
      </c>
      <c r="AI16" s="519"/>
      <c r="AJ16" s="519"/>
      <c r="AK16" s="519"/>
      <c r="AL16" s="521"/>
      <c r="AM16" s="454"/>
      <c r="AN16" s="455"/>
      <c r="AO16" s="455"/>
      <c r="AP16" s="455"/>
      <c r="AQ16" s="455"/>
      <c r="AR16" s="455"/>
      <c r="AS16" s="455"/>
      <c r="AT16" s="456"/>
      <c r="AU16" s="457"/>
      <c r="AV16" s="458"/>
      <c r="AW16" s="458"/>
      <c r="AX16" s="458"/>
      <c r="AY16" s="459" t="s">
        <v>152</v>
      </c>
      <c r="AZ16" s="460"/>
      <c r="BA16" s="460"/>
      <c r="BB16" s="460"/>
      <c r="BC16" s="460"/>
      <c r="BD16" s="460"/>
      <c r="BE16" s="460"/>
      <c r="BF16" s="460"/>
      <c r="BG16" s="460"/>
      <c r="BH16" s="460"/>
      <c r="BI16" s="460"/>
      <c r="BJ16" s="460"/>
      <c r="BK16" s="460"/>
      <c r="BL16" s="460"/>
      <c r="BM16" s="461"/>
      <c r="BN16" s="462">
        <v>2755969</v>
      </c>
      <c r="BO16" s="463"/>
      <c r="BP16" s="463"/>
      <c r="BQ16" s="463"/>
      <c r="BR16" s="463"/>
      <c r="BS16" s="463"/>
      <c r="BT16" s="463"/>
      <c r="BU16" s="464"/>
      <c r="BV16" s="462">
        <v>2630632</v>
      </c>
      <c r="BW16" s="463"/>
      <c r="BX16" s="463"/>
      <c r="BY16" s="463"/>
      <c r="BZ16" s="463"/>
      <c r="CA16" s="463"/>
      <c r="CB16" s="463"/>
      <c r="CC16" s="464"/>
      <c r="CD16" s="201"/>
      <c r="CE16" s="543"/>
      <c r="CF16" s="543"/>
      <c r="CG16" s="543"/>
      <c r="CH16" s="543"/>
      <c r="CI16" s="543"/>
      <c r="CJ16" s="543"/>
      <c r="CK16" s="543"/>
      <c r="CL16" s="543"/>
      <c r="CM16" s="543"/>
      <c r="CN16" s="543"/>
      <c r="CO16" s="543"/>
      <c r="CP16" s="543"/>
      <c r="CQ16" s="543"/>
      <c r="CR16" s="543"/>
      <c r="CS16" s="544"/>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40" t="s">
        <v>153</v>
      </c>
      <c r="N17" s="541"/>
      <c r="O17" s="541"/>
      <c r="P17" s="541"/>
      <c r="Q17" s="542"/>
      <c r="R17" s="537" t="s">
        <v>154</v>
      </c>
      <c r="S17" s="538"/>
      <c r="T17" s="538"/>
      <c r="U17" s="538"/>
      <c r="V17" s="539"/>
      <c r="W17" s="441" t="s">
        <v>155</v>
      </c>
      <c r="X17" s="442"/>
      <c r="Y17" s="442"/>
      <c r="Z17" s="442"/>
      <c r="AA17" s="442"/>
      <c r="AB17" s="432"/>
      <c r="AC17" s="482">
        <v>647</v>
      </c>
      <c r="AD17" s="483"/>
      <c r="AE17" s="483"/>
      <c r="AF17" s="483"/>
      <c r="AG17" s="525"/>
      <c r="AH17" s="482">
        <v>725</v>
      </c>
      <c r="AI17" s="483"/>
      <c r="AJ17" s="483"/>
      <c r="AK17" s="483"/>
      <c r="AL17" s="484"/>
      <c r="AM17" s="454"/>
      <c r="AN17" s="455"/>
      <c r="AO17" s="455"/>
      <c r="AP17" s="455"/>
      <c r="AQ17" s="455"/>
      <c r="AR17" s="455"/>
      <c r="AS17" s="455"/>
      <c r="AT17" s="456"/>
      <c r="AU17" s="457"/>
      <c r="AV17" s="458"/>
      <c r="AW17" s="458"/>
      <c r="AX17" s="458"/>
      <c r="AY17" s="459" t="s">
        <v>156</v>
      </c>
      <c r="AZ17" s="460"/>
      <c r="BA17" s="460"/>
      <c r="BB17" s="460"/>
      <c r="BC17" s="460"/>
      <c r="BD17" s="460"/>
      <c r="BE17" s="460"/>
      <c r="BF17" s="460"/>
      <c r="BG17" s="460"/>
      <c r="BH17" s="460"/>
      <c r="BI17" s="460"/>
      <c r="BJ17" s="460"/>
      <c r="BK17" s="460"/>
      <c r="BL17" s="460"/>
      <c r="BM17" s="461"/>
      <c r="BN17" s="462">
        <v>871956</v>
      </c>
      <c r="BO17" s="463"/>
      <c r="BP17" s="463"/>
      <c r="BQ17" s="463"/>
      <c r="BR17" s="463"/>
      <c r="BS17" s="463"/>
      <c r="BT17" s="463"/>
      <c r="BU17" s="464"/>
      <c r="BV17" s="462">
        <v>792285</v>
      </c>
      <c r="BW17" s="463"/>
      <c r="BX17" s="463"/>
      <c r="BY17" s="463"/>
      <c r="BZ17" s="463"/>
      <c r="CA17" s="463"/>
      <c r="CB17" s="463"/>
      <c r="CC17" s="464"/>
      <c r="CD17" s="201"/>
      <c r="CE17" s="543"/>
      <c r="CF17" s="543"/>
      <c r="CG17" s="543"/>
      <c r="CH17" s="543"/>
      <c r="CI17" s="543"/>
      <c r="CJ17" s="543"/>
      <c r="CK17" s="543"/>
      <c r="CL17" s="543"/>
      <c r="CM17" s="543"/>
      <c r="CN17" s="543"/>
      <c r="CO17" s="543"/>
      <c r="CP17" s="543"/>
      <c r="CQ17" s="543"/>
      <c r="CR17" s="543"/>
      <c r="CS17" s="544"/>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157</v>
      </c>
      <c r="C18" s="474"/>
      <c r="D18" s="474"/>
      <c r="E18" s="546"/>
      <c r="F18" s="546"/>
      <c r="G18" s="546"/>
      <c r="H18" s="546"/>
      <c r="I18" s="546"/>
      <c r="J18" s="546"/>
      <c r="K18" s="546"/>
      <c r="L18" s="547">
        <v>209.61</v>
      </c>
      <c r="M18" s="547"/>
      <c r="N18" s="547"/>
      <c r="O18" s="547"/>
      <c r="P18" s="547"/>
      <c r="Q18" s="547"/>
      <c r="R18" s="548"/>
      <c r="S18" s="548"/>
      <c r="T18" s="548"/>
      <c r="U18" s="548"/>
      <c r="V18" s="549"/>
      <c r="W18" s="443"/>
      <c r="X18" s="444"/>
      <c r="Y18" s="444"/>
      <c r="Z18" s="444"/>
      <c r="AA18" s="444"/>
      <c r="AB18" s="435"/>
      <c r="AC18" s="550">
        <v>19.8</v>
      </c>
      <c r="AD18" s="551"/>
      <c r="AE18" s="551"/>
      <c r="AF18" s="551"/>
      <c r="AG18" s="552"/>
      <c r="AH18" s="550">
        <v>21.1</v>
      </c>
      <c r="AI18" s="551"/>
      <c r="AJ18" s="551"/>
      <c r="AK18" s="551"/>
      <c r="AL18" s="553"/>
      <c r="AM18" s="454"/>
      <c r="AN18" s="455"/>
      <c r="AO18" s="455"/>
      <c r="AP18" s="455"/>
      <c r="AQ18" s="455"/>
      <c r="AR18" s="455"/>
      <c r="AS18" s="455"/>
      <c r="AT18" s="456"/>
      <c r="AU18" s="457"/>
      <c r="AV18" s="458"/>
      <c r="AW18" s="458"/>
      <c r="AX18" s="458"/>
      <c r="AY18" s="459" t="s">
        <v>158</v>
      </c>
      <c r="AZ18" s="460"/>
      <c r="BA18" s="460"/>
      <c r="BB18" s="460"/>
      <c r="BC18" s="460"/>
      <c r="BD18" s="460"/>
      <c r="BE18" s="460"/>
      <c r="BF18" s="460"/>
      <c r="BG18" s="460"/>
      <c r="BH18" s="460"/>
      <c r="BI18" s="460"/>
      <c r="BJ18" s="460"/>
      <c r="BK18" s="460"/>
      <c r="BL18" s="460"/>
      <c r="BM18" s="461"/>
      <c r="BN18" s="462">
        <v>2310485</v>
      </c>
      <c r="BO18" s="463"/>
      <c r="BP18" s="463"/>
      <c r="BQ18" s="463"/>
      <c r="BR18" s="463"/>
      <c r="BS18" s="463"/>
      <c r="BT18" s="463"/>
      <c r="BU18" s="464"/>
      <c r="BV18" s="462">
        <v>2158918</v>
      </c>
      <c r="BW18" s="463"/>
      <c r="BX18" s="463"/>
      <c r="BY18" s="463"/>
      <c r="BZ18" s="463"/>
      <c r="CA18" s="463"/>
      <c r="CB18" s="463"/>
      <c r="CC18" s="464"/>
      <c r="CD18" s="201"/>
      <c r="CE18" s="543"/>
      <c r="CF18" s="543"/>
      <c r="CG18" s="543"/>
      <c r="CH18" s="543"/>
      <c r="CI18" s="543"/>
      <c r="CJ18" s="543"/>
      <c r="CK18" s="543"/>
      <c r="CL18" s="543"/>
      <c r="CM18" s="543"/>
      <c r="CN18" s="543"/>
      <c r="CO18" s="543"/>
      <c r="CP18" s="543"/>
      <c r="CQ18" s="543"/>
      <c r="CR18" s="543"/>
      <c r="CS18" s="544"/>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159</v>
      </c>
      <c r="C19" s="474"/>
      <c r="D19" s="474"/>
      <c r="E19" s="546"/>
      <c r="F19" s="546"/>
      <c r="G19" s="546"/>
      <c r="H19" s="546"/>
      <c r="I19" s="546"/>
      <c r="J19" s="546"/>
      <c r="K19" s="546"/>
      <c r="L19" s="554">
        <v>21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54"/>
      <c r="AN19" s="455"/>
      <c r="AO19" s="455"/>
      <c r="AP19" s="455"/>
      <c r="AQ19" s="455"/>
      <c r="AR19" s="455"/>
      <c r="AS19" s="455"/>
      <c r="AT19" s="456"/>
      <c r="AU19" s="457"/>
      <c r="AV19" s="458"/>
      <c r="AW19" s="458"/>
      <c r="AX19" s="458"/>
      <c r="AY19" s="459" t="s">
        <v>160</v>
      </c>
      <c r="AZ19" s="460"/>
      <c r="BA19" s="460"/>
      <c r="BB19" s="460"/>
      <c r="BC19" s="460"/>
      <c r="BD19" s="460"/>
      <c r="BE19" s="460"/>
      <c r="BF19" s="460"/>
      <c r="BG19" s="460"/>
      <c r="BH19" s="460"/>
      <c r="BI19" s="460"/>
      <c r="BJ19" s="460"/>
      <c r="BK19" s="460"/>
      <c r="BL19" s="460"/>
      <c r="BM19" s="461"/>
      <c r="BN19" s="462">
        <v>3452810</v>
      </c>
      <c r="BO19" s="463"/>
      <c r="BP19" s="463"/>
      <c r="BQ19" s="463"/>
      <c r="BR19" s="463"/>
      <c r="BS19" s="463"/>
      <c r="BT19" s="463"/>
      <c r="BU19" s="464"/>
      <c r="BV19" s="462">
        <v>3206688</v>
      </c>
      <c r="BW19" s="463"/>
      <c r="BX19" s="463"/>
      <c r="BY19" s="463"/>
      <c r="BZ19" s="463"/>
      <c r="CA19" s="463"/>
      <c r="CB19" s="463"/>
      <c r="CC19" s="464"/>
      <c r="CD19" s="201"/>
      <c r="CE19" s="543"/>
      <c r="CF19" s="543"/>
      <c r="CG19" s="543"/>
      <c r="CH19" s="543"/>
      <c r="CI19" s="543"/>
      <c r="CJ19" s="543"/>
      <c r="CK19" s="543"/>
      <c r="CL19" s="543"/>
      <c r="CM19" s="543"/>
      <c r="CN19" s="543"/>
      <c r="CO19" s="543"/>
      <c r="CP19" s="543"/>
      <c r="CQ19" s="543"/>
      <c r="CR19" s="543"/>
      <c r="CS19" s="544"/>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161</v>
      </c>
      <c r="C20" s="474"/>
      <c r="D20" s="474"/>
      <c r="E20" s="546"/>
      <c r="F20" s="546"/>
      <c r="G20" s="546"/>
      <c r="H20" s="546"/>
      <c r="I20" s="546"/>
      <c r="J20" s="546"/>
      <c r="K20" s="546"/>
      <c r="L20" s="554">
        <v>1257</v>
      </c>
      <c r="M20" s="554"/>
      <c r="N20" s="554"/>
      <c r="O20" s="554"/>
      <c r="P20" s="554"/>
      <c r="Q20" s="554"/>
      <c r="R20" s="555"/>
      <c r="S20" s="555"/>
      <c r="T20" s="555"/>
      <c r="U20" s="555"/>
      <c r="V20" s="556"/>
      <c r="W20" s="443"/>
      <c r="X20" s="444"/>
      <c r="Y20" s="444"/>
      <c r="Z20" s="444"/>
      <c r="AA20" s="444"/>
      <c r="AB20" s="444"/>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59"/>
      <c r="AZ20" s="460"/>
      <c r="BA20" s="460"/>
      <c r="BB20" s="460"/>
      <c r="BC20" s="460"/>
      <c r="BD20" s="460"/>
      <c r="BE20" s="460"/>
      <c r="BF20" s="460"/>
      <c r="BG20" s="460"/>
      <c r="BH20" s="460"/>
      <c r="BI20" s="460"/>
      <c r="BJ20" s="460"/>
      <c r="BK20" s="460"/>
      <c r="BL20" s="460"/>
      <c r="BM20" s="461"/>
      <c r="BN20" s="462"/>
      <c r="BO20" s="463"/>
      <c r="BP20" s="463"/>
      <c r="BQ20" s="463"/>
      <c r="BR20" s="463"/>
      <c r="BS20" s="463"/>
      <c r="BT20" s="463"/>
      <c r="BU20" s="464"/>
      <c r="BV20" s="462"/>
      <c r="BW20" s="463"/>
      <c r="BX20" s="463"/>
      <c r="BY20" s="463"/>
      <c r="BZ20" s="463"/>
      <c r="CA20" s="463"/>
      <c r="CB20" s="463"/>
      <c r="CC20" s="464"/>
      <c r="CD20" s="201"/>
      <c r="CE20" s="543"/>
      <c r="CF20" s="543"/>
      <c r="CG20" s="543"/>
      <c r="CH20" s="543"/>
      <c r="CI20" s="543"/>
      <c r="CJ20" s="543"/>
      <c r="CK20" s="543"/>
      <c r="CL20" s="543"/>
      <c r="CM20" s="543"/>
      <c r="CN20" s="543"/>
      <c r="CO20" s="543"/>
      <c r="CP20" s="543"/>
      <c r="CQ20" s="543"/>
      <c r="CR20" s="543"/>
      <c r="CS20" s="544"/>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59"/>
      <c r="AZ21" s="460"/>
      <c r="BA21" s="460"/>
      <c r="BB21" s="460"/>
      <c r="BC21" s="460"/>
      <c r="BD21" s="460"/>
      <c r="BE21" s="460"/>
      <c r="BF21" s="460"/>
      <c r="BG21" s="460"/>
      <c r="BH21" s="460"/>
      <c r="BI21" s="460"/>
      <c r="BJ21" s="460"/>
      <c r="BK21" s="460"/>
      <c r="BL21" s="460"/>
      <c r="BM21" s="461"/>
      <c r="BN21" s="462"/>
      <c r="BO21" s="463"/>
      <c r="BP21" s="463"/>
      <c r="BQ21" s="463"/>
      <c r="BR21" s="463"/>
      <c r="BS21" s="463"/>
      <c r="BT21" s="463"/>
      <c r="BU21" s="464"/>
      <c r="BV21" s="462"/>
      <c r="BW21" s="463"/>
      <c r="BX21" s="463"/>
      <c r="BY21" s="463"/>
      <c r="BZ21" s="463"/>
      <c r="CA21" s="463"/>
      <c r="CB21" s="463"/>
      <c r="CC21" s="464"/>
      <c r="CD21" s="201"/>
      <c r="CE21" s="543"/>
      <c r="CF21" s="543"/>
      <c r="CG21" s="543"/>
      <c r="CH21" s="543"/>
      <c r="CI21" s="543"/>
      <c r="CJ21" s="543"/>
      <c r="CK21" s="543"/>
      <c r="CL21" s="543"/>
      <c r="CM21" s="543"/>
      <c r="CN21" s="543"/>
      <c r="CO21" s="543"/>
      <c r="CP21" s="543"/>
      <c r="CQ21" s="543"/>
      <c r="CR21" s="543"/>
      <c r="CS21" s="544"/>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163</v>
      </c>
      <c r="C22" s="569"/>
      <c r="D22" s="570"/>
      <c r="E22" s="437" t="s">
        <v>1</v>
      </c>
      <c r="F22" s="442"/>
      <c r="G22" s="442"/>
      <c r="H22" s="442"/>
      <c r="I22" s="442"/>
      <c r="J22" s="442"/>
      <c r="K22" s="432"/>
      <c r="L22" s="437" t="s">
        <v>164</v>
      </c>
      <c r="M22" s="442"/>
      <c r="N22" s="442"/>
      <c r="O22" s="442"/>
      <c r="P22" s="432"/>
      <c r="Q22" s="577" t="s">
        <v>165</v>
      </c>
      <c r="R22" s="578"/>
      <c r="S22" s="578"/>
      <c r="T22" s="578"/>
      <c r="U22" s="578"/>
      <c r="V22" s="579"/>
      <c r="W22" s="583" t="s">
        <v>166</v>
      </c>
      <c r="X22" s="569"/>
      <c r="Y22" s="570"/>
      <c r="Z22" s="437" t="s">
        <v>1</v>
      </c>
      <c r="AA22" s="442"/>
      <c r="AB22" s="442"/>
      <c r="AC22" s="442"/>
      <c r="AD22" s="442"/>
      <c r="AE22" s="442"/>
      <c r="AF22" s="442"/>
      <c r="AG22" s="432"/>
      <c r="AH22" s="588" t="s">
        <v>167</v>
      </c>
      <c r="AI22" s="442"/>
      <c r="AJ22" s="442"/>
      <c r="AK22" s="442"/>
      <c r="AL22" s="432"/>
      <c r="AM22" s="588" t="s">
        <v>168</v>
      </c>
      <c r="AN22" s="589"/>
      <c r="AO22" s="589"/>
      <c r="AP22" s="589"/>
      <c r="AQ22" s="589"/>
      <c r="AR22" s="590"/>
      <c r="AS22" s="577" t="s">
        <v>165</v>
      </c>
      <c r="AT22" s="578"/>
      <c r="AU22" s="578"/>
      <c r="AV22" s="578"/>
      <c r="AW22" s="578"/>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201"/>
      <c r="CE22" s="543"/>
      <c r="CF22" s="543"/>
      <c r="CG22" s="543"/>
      <c r="CH22" s="543"/>
      <c r="CI22" s="543"/>
      <c r="CJ22" s="543"/>
      <c r="CK22" s="543"/>
      <c r="CL22" s="543"/>
      <c r="CM22" s="543"/>
      <c r="CN22" s="543"/>
      <c r="CO22" s="543"/>
      <c r="CP22" s="543"/>
      <c r="CQ22" s="543"/>
      <c r="CR22" s="543"/>
      <c r="CS22" s="544"/>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1"/>
      <c r="AN23" s="592"/>
      <c r="AO23" s="592"/>
      <c r="AP23" s="592"/>
      <c r="AQ23" s="592"/>
      <c r="AR23" s="593"/>
      <c r="AS23" s="580"/>
      <c r="AT23" s="581"/>
      <c r="AU23" s="581"/>
      <c r="AV23" s="581"/>
      <c r="AW23" s="581"/>
      <c r="AX23" s="595"/>
      <c r="AY23" s="391" t="s">
        <v>169</v>
      </c>
      <c r="AZ23" s="392"/>
      <c r="BA23" s="392"/>
      <c r="BB23" s="392"/>
      <c r="BC23" s="392"/>
      <c r="BD23" s="392"/>
      <c r="BE23" s="392"/>
      <c r="BF23" s="392"/>
      <c r="BG23" s="392"/>
      <c r="BH23" s="392"/>
      <c r="BI23" s="392"/>
      <c r="BJ23" s="392"/>
      <c r="BK23" s="392"/>
      <c r="BL23" s="392"/>
      <c r="BM23" s="393"/>
      <c r="BN23" s="462">
        <v>3419436</v>
      </c>
      <c r="BO23" s="463"/>
      <c r="BP23" s="463"/>
      <c r="BQ23" s="463"/>
      <c r="BR23" s="463"/>
      <c r="BS23" s="463"/>
      <c r="BT23" s="463"/>
      <c r="BU23" s="464"/>
      <c r="BV23" s="462">
        <v>2987191</v>
      </c>
      <c r="BW23" s="463"/>
      <c r="BX23" s="463"/>
      <c r="BY23" s="463"/>
      <c r="BZ23" s="463"/>
      <c r="CA23" s="463"/>
      <c r="CB23" s="463"/>
      <c r="CC23" s="464"/>
      <c r="CD23" s="201"/>
      <c r="CE23" s="543"/>
      <c r="CF23" s="543"/>
      <c r="CG23" s="543"/>
      <c r="CH23" s="543"/>
      <c r="CI23" s="543"/>
      <c r="CJ23" s="543"/>
      <c r="CK23" s="543"/>
      <c r="CL23" s="543"/>
      <c r="CM23" s="543"/>
      <c r="CN23" s="543"/>
      <c r="CO23" s="543"/>
      <c r="CP23" s="543"/>
      <c r="CQ23" s="543"/>
      <c r="CR23" s="543"/>
      <c r="CS23" s="544"/>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170</v>
      </c>
      <c r="F24" s="455"/>
      <c r="G24" s="455"/>
      <c r="H24" s="455"/>
      <c r="I24" s="455"/>
      <c r="J24" s="455"/>
      <c r="K24" s="456"/>
      <c r="L24" s="482">
        <v>1</v>
      </c>
      <c r="M24" s="483"/>
      <c r="N24" s="483"/>
      <c r="O24" s="483"/>
      <c r="P24" s="525"/>
      <c r="Q24" s="482">
        <v>7370</v>
      </c>
      <c r="R24" s="483"/>
      <c r="S24" s="483"/>
      <c r="T24" s="483"/>
      <c r="U24" s="483"/>
      <c r="V24" s="525"/>
      <c r="W24" s="584"/>
      <c r="X24" s="572"/>
      <c r="Y24" s="573"/>
      <c r="Z24" s="481" t="s">
        <v>171</v>
      </c>
      <c r="AA24" s="455"/>
      <c r="AB24" s="455"/>
      <c r="AC24" s="455"/>
      <c r="AD24" s="455"/>
      <c r="AE24" s="455"/>
      <c r="AF24" s="455"/>
      <c r="AG24" s="456"/>
      <c r="AH24" s="482">
        <v>61</v>
      </c>
      <c r="AI24" s="483"/>
      <c r="AJ24" s="483"/>
      <c r="AK24" s="483"/>
      <c r="AL24" s="525"/>
      <c r="AM24" s="482">
        <v>188612</v>
      </c>
      <c r="AN24" s="483"/>
      <c r="AO24" s="483"/>
      <c r="AP24" s="483"/>
      <c r="AQ24" s="483"/>
      <c r="AR24" s="525"/>
      <c r="AS24" s="482">
        <v>3092</v>
      </c>
      <c r="AT24" s="483"/>
      <c r="AU24" s="483"/>
      <c r="AV24" s="483"/>
      <c r="AW24" s="483"/>
      <c r="AX24" s="484"/>
      <c r="AY24" s="596" t="s">
        <v>172</v>
      </c>
      <c r="AZ24" s="597"/>
      <c r="BA24" s="597"/>
      <c r="BB24" s="597"/>
      <c r="BC24" s="597"/>
      <c r="BD24" s="597"/>
      <c r="BE24" s="597"/>
      <c r="BF24" s="597"/>
      <c r="BG24" s="597"/>
      <c r="BH24" s="597"/>
      <c r="BI24" s="597"/>
      <c r="BJ24" s="597"/>
      <c r="BK24" s="597"/>
      <c r="BL24" s="597"/>
      <c r="BM24" s="598"/>
      <c r="BN24" s="462">
        <v>2682987</v>
      </c>
      <c r="BO24" s="463"/>
      <c r="BP24" s="463"/>
      <c r="BQ24" s="463"/>
      <c r="BR24" s="463"/>
      <c r="BS24" s="463"/>
      <c r="BT24" s="463"/>
      <c r="BU24" s="464"/>
      <c r="BV24" s="462">
        <v>2358837</v>
      </c>
      <c r="BW24" s="463"/>
      <c r="BX24" s="463"/>
      <c r="BY24" s="463"/>
      <c r="BZ24" s="463"/>
      <c r="CA24" s="463"/>
      <c r="CB24" s="463"/>
      <c r="CC24" s="464"/>
      <c r="CD24" s="201"/>
      <c r="CE24" s="543"/>
      <c r="CF24" s="543"/>
      <c r="CG24" s="543"/>
      <c r="CH24" s="543"/>
      <c r="CI24" s="543"/>
      <c r="CJ24" s="543"/>
      <c r="CK24" s="543"/>
      <c r="CL24" s="543"/>
      <c r="CM24" s="543"/>
      <c r="CN24" s="543"/>
      <c r="CO24" s="543"/>
      <c r="CP24" s="543"/>
      <c r="CQ24" s="543"/>
      <c r="CR24" s="543"/>
      <c r="CS24" s="544"/>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173</v>
      </c>
      <c r="F25" s="455"/>
      <c r="G25" s="455"/>
      <c r="H25" s="455"/>
      <c r="I25" s="455"/>
      <c r="J25" s="455"/>
      <c r="K25" s="456"/>
      <c r="L25" s="482">
        <v>1</v>
      </c>
      <c r="M25" s="483"/>
      <c r="N25" s="483"/>
      <c r="O25" s="483"/>
      <c r="P25" s="525"/>
      <c r="Q25" s="482">
        <v>5930</v>
      </c>
      <c r="R25" s="483"/>
      <c r="S25" s="483"/>
      <c r="T25" s="483"/>
      <c r="U25" s="483"/>
      <c r="V25" s="525"/>
      <c r="W25" s="584"/>
      <c r="X25" s="572"/>
      <c r="Y25" s="573"/>
      <c r="Z25" s="481" t="s">
        <v>174</v>
      </c>
      <c r="AA25" s="455"/>
      <c r="AB25" s="455"/>
      <c r="AC25" s="455"/>
      <c r="AD25" s="455"/>
      <c r="AE25" s="455"/>
      <c r="AF25" s="455"/>
      <c r="AG25" s="456"/>
      <c r="AH25" s="482" t="s">
        <v>146</v>
      </c>
      <c r="AI25" s="483"/>
      <c r="AJ25" s="483"/>
      <c r="AK25" s="483"/>
      <c r="AL25" s="525"/>
      <c r="AM25" s="482" t="s">
        <v>146</v>
      </c>
      <c r="AN25" s="483"/>
      <c r="AO25" s="483"/>
      <c r="AP25" s="483"/>
      <c r="AQ25" s="483"/>
      <c r="AR25" s="525"/>
      <c r="AS25" s="482" t="s">
        <v>146</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505000</v>
      </c>
      <c r="BO25" s="395"/>
      <c r="BP25" s="395"/>
      <c r="BQ25" s="395"/>
      <c r="BR25" s="395"/>
      <c r="BS25" s="395"/>
      <c r="BT25" s="395"/>
      <c r="BU25" s="396"/>
      <c r="BV25" s="394">
        <v>500000</v>
      </c>
      <c r="BW25" s="395"/>
      <c r="BX25" s="395"/>
      <c r="BY25" s="395"/>
      <c r="BZ25" s="395"/>
      <c r="CA25" s="395"/>
      <c r="CB25" s="395"/>
      <c r="CC25" s="396"/>
      <c r="CD25" s="201"/>
      <c r="CE25" s="543"/>
      <c r="CF25" s="543"/>
      <c r="CG25" s="543"/>
      <c r="CH25" s="543"/>
      <c r="CI25" s="543"/>
      <c r="CJ25" s="543"/>
      <c r="CK25" s="543"/>
      <c r="CL25" s="543"/>
      <c r="CM25" s="543"/>
      <c r="CN25" s="543"/>
      <c r="CO25" s="543"/>
      <c r="CP25" s="543"/>
      <c r="CQ25" s="543"/>
      <c r="CR25" s="543"/>
      <c r="CS25" s="544"/>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176</v>
      </c>
      <c r="F26" s="455"/>
      <c r="G26" s="455"/>
      <c r="H26" s="455"/>
      <c r="I26" s="455"/>
      <c r="J26" s="455"/>
      <c r="K26" s="456"/>
      <c r="L26" s="482">
        <v>1</v>
      </c>
      <c r="M26" s="483"/>
      <c r="N26" s="483"/>
      <c r="O26" s="483"/>
      <c r="P26" s="525"/>
      <c r="Q26" s="482">
        <v>5430</v>
      </c>
      <c r="R26" s="483"/>
      <c r="S26" s="483"/>
      <c r="T26" s="483"/>
      <c r="U26" s="483"/>
      <c r="V26" s="525"/>
      <c r="W26" s="584"/>
      <c r="X26" s="572"/>
      <c r="Y26" s="573"/>
      <c r="Z26" s="481" t="s">
        <v>177</v>
      </c>
      <c r="AA26" s="602"/>
      <c r="AB26" s="602"/>
      <c r="AC26" s="602"/>
      <c r="AD26" s="602"/>
      <c r="AE26" s="602"/>
      <c r="AF26" s="602"/>
      <c r="AG26" s="603"/>
      <c r="AH26" s="482">
        <v>1</v>
      </c>
      <c r="AI26" s="483"/>
      <c r="AJ26" s="483"/>
      <c r="AK26" s="483"/>
      <c r="AL26" s="525"/>
      <c r="AM26" s="482" t="s">
        <v>178</v>
      </c>
      <c r="AN26" s="483"/>
      <c r="AO26" s="483"/>
      <c r="AP26" s="483"/>
      <c r="AQ26" s="483"/>
      <c r="AR26" s="525"/>
      <c r="AS26" s="482" t="s">
        <v>178</v>
      </c>
      <c r="AT26" s="483"/>
      <c r="AU26" s="483"/>
      <c r="AV26" s="483"/>
      <c r="AW26" s="483"/>
      <c r="AX26" s="484"/>
      <c r="AY26" s="465" t="s">
        <v>179</v>
      </c>
      <c r="AZ26" s="466"/>
      <c r="BA26" s="466"/>
      <c r="BB26" s="466"/>
      <c r="BC26" s="466"/>
      <c r="BD26" s="466"/>
      <c r="BE26" s="466"/>
      <c r="BF26" s="466"/>
      <c r="BG26" s="466"/>
      <c r="BH26" s="466"/>
      <c r="BI26" s="466"/>
      <c r="BJ26" s="466"/>
      <c r="BK26" s="466"/>
      <c r="BL26" s="466"/>
      <c r="BM26" s="467"/>
      <c r="BN26" s="462" t="s">
        <v>146</v>
      </c>
      <c r="BO26" s="463"/>
      <c r="BP26" s="463"/>
      <c r="BQ26" s="463"/>
      <c r="BR26" s="463"/>
      <c r="BS26" s="463"/>
      <c r="BT26" s="463"/>
      <c r="BU26" s="464"/>
      <c r="BV26" s="462" t="s">
        <v>146</v>
      </c>
      <c r="BW26" s="463"/>
      <c r="BX26" s="463"/>
      <c r="BY26" s="463"/>
      <c r="BZ26" s="463"/>
      <c r="CA26" s="463"/>
      <c r="CB26" s="463"/>
      <c r="CC26" s="464"/>
      <c r="CD26" s="201"/>
      <c r="CE26" s="543"/>
      <c r="CF26" s="543"/>
      <c r="CG26" s="543"/>
      <c r="CH26" s="543"/>
      <c r="CI26" s="543"/>
      <c r="CJ26" s="543"/>
      <c r="CK26" s="543"/>
      <c r="CL26" s="543"/>
      <c r="CM26" s="543"/>
      <c r="CN26" s="543"/>
      <c r="CO26" s="543"/>
      <c r="CP26" s="543"/>
      <c r="CQ26" s="543"/>
      <c r="CR26" s="543"/>
      <c r="CS26" s="544"/>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180</v>
      </c>
      <c r="F27" s="455"/>
      <c r="G27" s="455"/>
      <c r="H27" s="455"/>
      <c r="I27" s="455"/>
      <c r="J27" s="455"/>
      <c r="K27" s="456"/>
      <c r="L27" s="482">
        <v>1</v>
      </c>
      <c r="M27" s="483"/>
      <c r="N27" s="483"/>
      <c r="O27" s="483"/>
      <c r="P27" s="525"/>
      <c r="Q27" s="482">
        <v>2590</v>
      </c>
      <c r="R27" s="483"/>
      <c r="S27" s="483"/>
      <c r="T27" s="483"/>
      <c r="U27" s="483"/>
      <c r="V27" s="525"/>
      <c r="W27" s="584"/>
      <c r="X27" s="572"/>
      <c r="Y27" s="573"/>
      <c r="Z27" s="481" t="s">
        <v>181</v>
      </c>
      <c r="AA27" s="455"/>
      <c r="AB27" s="455"/>
      <c r="AC27" s="455"/>
      <c r="AD27" s="455"/>
      <c r="AE27" s="455"/>
      <c r="AF27" s="455"/>
      <c r="AG27" s="456"/>
      <c r="AH27" s="482" t="s">
        <v>146</v>
      </c>
      <c r="AI27" s="483"/>
      <c r="AJ27" s="483"/>
      <c r="AK27" s="483"/>
      <c r="AL27" s="525"/>
      <c r="AM27" s="482" t="s">
        <v>146</v>
      </c>
      <c r="AN27" s="483"/>
      <c r="AO27" s="483"/>
      <c r="AP27" s="483"/>
      <c r="AQ27" s="483"/>
      <c r="AR27" s="525"/>
      <c r="AS27" s="482" t="s">
        <v>146</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599">
        <v>273570</v>
      </c>
      <c r="BO27" s="600"/>
      <c r="BP27" s="600"/>
      <c r="BQ27" s="600"/>
      <c r="BR27" s="600"/>
      <c r="BS27" s="600"/>
      <c r="BT27" s="600"/>
      <c r="BU27" s="601"/>
      <c r="BV27" s="599">
        <v>273456</v>
      </c>
      <c r="BW27" s="600"/>
      <c r="BX27" s="600"/>
      <c r="BY27" s="600"/>
      <c r="BZ27" s="600"/>
      <c r="CA27" s="600"/>
      <c r="CB27" s="600"/>
      <c r="CC27" s="601"/>
      <c r="CD27" s="203"/>
      <c r="CE27" s="543"/>
      <c r="CF27" s="543"/>
      <c r="CG27" s="543"/>
      <c r="CH27" s="543"/>
      <c r="CI27" s="543"/>
      <c r="CJ27" s="543"/>
      <c r="CK27" s="543"/>
      <c r="CL27" s="543"/>
      <c r="CM27" s="543"/>
      <c r="CN27" s="543"/>
      <c r="CO27" s="543"/>
      <c r="CP27" s="543"/>
      <c r="CQ27" s="543"/>
      <c r="CR27" s="543"/>
      <c r="CS27" s="544"/>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183</v>
      </c>
      <c r="F28" s="455"/>
      <c r="G28" s="455"/>
      <c r="H28" s="455"/>
      <c r="I28" s="455"/>
      <c r="J28" s="455"/>
      <c r="K28" s="456"/>
      <c r="L28" s="482">
        <v>1</v>
      </c>
      <c r="M28" s="483"/>
      <c r="N28" s="483"/>
      <c r="O28" s="483"/>
      <c r="P28" s="525"/>
      <c r="Q28" s="482">
        <v>1790</v>
      </c>
      <c r="R28" s="483"/>
      <c r="S28" s="483"/>
      <c r="T28" s="483"/>
      <c r="U28" s="483"/>
      <c r="V28" s="525"/>
      <c r="W28" s="584"/>
      <c r="X28" s="572"/>
      <c r="Y28" s="573"/>
      <c r="Z28" s="481" t="s">
        <v>184</v>
      </c>
      <c r="AA28" s="455"/>
      <c r="AB28" s="455"/>
      <c r="AC28" s="455"/>
      <c r="AD28" s="455"/>
      <c r="AE28" s="455"/>
      <c r="AF28" s="455"/>
      <c r="AG28" s="456"/>
      <c r="AH28" s="482">
        <v>4</v>
      </c>
      <c r="AI28" s="483"/>
      <c r="AJ28" s="483"/>
      <c r="AK28" s="483"/>
      <c r="AL28" s="525"/>
      <c r="AM28" s="482">
        <v>8464</v>
      </c>
      <c r="AN28" s="483"/>
      <c r="AO28" s="483"/>
      <c r="AP28" s="483"/>
      <c r="AQ28" s="483"/>
      <c r="AR28" s="525"/>
      <c r="AS28" s="482">
        <v>2116</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1681431</v>
      </c>
      <c r="BO28" s="395"/>
      <c r="BP28" s="395"/>
      <c r="BQ28" s="395"/>
      <c r="BR28" s="395"/>
      <c r="BS28" s="395"/>
      <c r="BT28" s="395"/>
      <c r="BU28" s="396"/>
      <c r="BV28" s="394">
        <v>1680891</v>
      </c>
      <c r="BW28" s="395"/>
      <c r="BX28" s="395"/>
      <c r="BY28" s="395"/>
      <c r="BZ28" s="395"/>
      <c r="CA28" s="395"/>
      <c r="CB28" s="395"/>
      <c r="CC28" s="396"/>
      <c r="CD28" s="201"/>
      <c r="CE28" s="543"/>
      <c r="CF28" s="543"/>
      <c r="CG28" s="543"/>
      <c r="CH28" s="543"/>
      <c r="CI28" s="543"/>
      <c r="CJ28" s="543"/>
      <c r="CK28" s="543"/>
      <c r="CL28" s="543"/>
      <c r="CM28" s="543"/>
      <c r="CN28" s="543"/>
      <c r="CO28" s="543"/>
      <c r="CP28" s="543"/>
      <c r="CQ28" s="543"/>
      <c r="CR28" s="543"/>
      <c r="CS28" s="544"/>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186</v>
      </c>
      <c r="F29" s="455"/>
      <c r="G29" s="455"/>
      <c r="H29" s="455"/>
      <c r="I29" s="455"/>
      <c r="J29" s="455"/>
      <c r="K29" s="456"/>
      <c r="L29" s="482">
        <v>8</v>
      </c>
      <c r="M29" s="483"/>
      <c r="N29" s="483"/>
      <c r="O29" s="483"/>
      <c r="P29" s="525"/>
      <c r="Q29" s="482">
        <v>1640</v>
      </c>
      <c r="R29" s="483"/>
      <c r="S29" s="483"/>
      <c r="T29" s="483"/>
      <c r="U29" s="483"/>
      <c r="V29" s="525"/>
      <c r="W29" s="585"/>
      <c r="X29" s="586"/>
      <c r="Y29" s="587"/>
      <c r="Z29" s="481" t="s">
        <v>187</v>
      </c>
      <c r="AA29" s="455"/>
      <c r="AB29" s="455"/>
      <c r="AC29" s="455"/>
      <c r="AD29" s="455"/>
      <c r="AE29" s="455"/>
      <c r="AF29" s="455"/>
      <c r="AG29" s="456"/>
      <c r="AH29" s="482">
        <v>65</v>
      </c>
      <c r="AI29" s="483"/>
      <c r="AJ29" s="483"/>
      <c r="AK29" s="483"/>
      <c r="AL29" s="525"/>
      <c r="AM29" s="482">
        <v>197076</v>
      </c>
      <c r="AN29" s="483"/>
      <c r="AO29" s="483"/>
      <c r="AP29" s="483"/>
      <c r="AQ29" s="483"/>
      <c r="AR29" s="525"/>
      <c r="AS29" s="482">
        <v>3032</v>
      </c>
      <c r="AT29" s="483"/>
      <c r="AU29" s="483"/>
      <c r="AV29" s="483"/>
      <c r="AW29" s="483"/>
      <c r="AX29" s="484"/>
      <c r="AY29" s="613"/>
      <c r="AZ29" s="614"/>
      <c r="BA29" s="614"/>
      <c r="BB29" s="615"/>
      <c r="BC29" s="459" t="s">
        <v>188</v>
      </c>
      <c r="BD29" s="460"/>
      <c r="BE29" s="460"/>
      <c r="BF29" s="460"/>
      <c r="BG29" s="460"/>
      <c r="BH29" s="460"/>
      <c r="BI29" s="460"/>
      <c r="BJ29" s="460"/>
      <c r="BK29" s="460"/>
      <c r="BL29" s="460"/>
      <c r="BM29" s="461"/>
      <c r="BN29" s="462">
        <v>248232</v>
      </c>
      <c r="BO29" s="463"/>
      <c r="BP29" s="463"/>
      <c r="BQ29" s="463"/>
      <c r="BR29" s="463"/>
      <c r="BS29" s="463"/>
      <c r="BT29" s="463"/>
      <c r="BU29" s="464"/>
      <c r="BV29" s="462">
        <v>248122</v>
      </c>
      <c r="BW29" s="463"/>
      <c r="BX29" s="463"/>
      <c r="BY29" s="463"/>
      <c r="BZ29" s="463"/>
      <c r="CA29" s="463"/>
      <c r="CB29" s="463"/>
      <c r="CC29" s="464"/>
      <c r="CD29" s="203"/>
      <c r="CE29" s="543"/>
      <c r="CF29" s="543"/>
      <c r="CG29" s="543"/>
      <c r="CH29" s="543"/>
      <c r="CI29" s="543"/>
      <c r="CJ29" s="543"/>
      <c r="CK29" s="543"/>
      <c r="CL29" s="543"/>
      <c r="CM29" s="543"/>
      <c r="CN29" s="543"/>
      <c r="CO29" s="543"/>
      <c r="CP29" s="543"/>
      <c r="CQ29" s="543"/>
      <c r="CR29" s="543"/>
      <c r="CS29" s="544"/>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604"/>
      <c r="M30" s="605"/>
      <c r="N30" s="605"/>
      <c r="O30" s="605"/>
      <c r="P30" s="606"/>
      <c r="Q30" s="604"/>
      <c r="R30" s="605"/>
      <c r="S30" s="605"/>
      <c r="T30" s="605"/>
      <c r="U30" s="605"/>
      <c r="V30" s="606"/>
      <c r="W30" s="607" t="s">
        <v>189</v>
      </c>
      <c r="X30" s="608"/>
      <c r="Y30" s="608"/>
      <c r="Z30" s="608"/>
      <c r="AA30" s="608"/>
      <c r="AB30" s="608"/>
      <c r="AC30" s="608"/>
      <c r="AD30" s="608"/>
      <c r="AE30" s="608"/>
      <c r="AF30" s="608"/>
      <c r="AG30" s="609"/>
      <c r="AH30" s="550">
        <v>91.9</v>
      </c>
      <c r="AI30" s="551"/>
      <c r="AJ30" s="551"/>
      <c r="AK30" s="551"/>
      <c r="AL30" s="551"/>
      <c r="AM30" s="551"/>
      <c r="AN30" s="551"/>
      <c r="AO30" s="551"/>
      <c r="AP30" s="551"/>
      <c r="AQ30" s="551"/>
      <c r="AR30" s="551"/>
      <c r="AS30" s="551"/>
      <c r="AT30" s="551"/>
      <c r="AU30" s="551"/>
      <c r="AV30" s="551"/>
      <c r="AW30" s="551"/>
      <c r="AX30" s="553"/>
      <c r="AY30" s="616"/>
      <c r="AZ30" s="617"/>
      <c r="BA30" s="617"/>
      <c r="BB30" s="618"/>
      <c r="BC30" s="596" t="s">
        <v>50</v>
      </c>
      <c r="BD30" s="597"/>
      <c r="BE30" s="597"/>
      <c r="BF30" s="597"/>
      <c r="BG30" s="597"/>
      <c r="BH30" s="597"/>
      <c r="BI30" s="597"/>
      <c r="BJ30" s="597"/>
      <c r="BK30" s="597"/>
      <c r="BL30" s="597"/>
      <c r="BM30" s="598"/>
      <c r="BN30" s="599">
        <v>3895863</v>
      </c>
      <c r="BO30" s="600"/>
      <c r="BP30" s="600"/>
      <c r="BQ30" s="600"/>
      <c r="BR30" s="600"/>
      <c r="BS30" s="600"/>
      <c r="BT30" s="600"/>
      <c r="BU30" s="601"/>
      <c r="BV30" s="599">
        <v>3729397</v>
      </c>
      <c r="BW30" s="600"/>
      <c r="BX30" s="600"/>
      <c r="BY30" s="600"/>
      <c r="BZ30" s="600"/>
      <c r="CA30" s="600"/>
      <c r="CB30" s="600"/>
      <c r="CC30" s="60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49" t="s">
        <v>196</v>
      </c>
      <c r="D33" s="449"/>
      <c r="E33" s="420" t="s">
        <v>197</v>
      </c>
      <c r="F33" s="420"/>
      <c r="G33" s="420"/>
      <c r="H33" s="420"/>
      <c r="I33" s="420"/>
      <c r="J33" s="420"/>
      <c r="K33" s="420"/>
      <c r="L33" s="420"/>
      <c r="M33" s="420"/>
      <c r="N33" s="420"/>
      <c r="O33" s="420"/>
      <c r="P33" s="420"/>
      <c r="Q33" s="420"/>
      <c r="R33" s="420"/>
      <c r="S33" s="420"/>
      <c r="T33" s="216"/>
      <c r="U33" s="449" t="s">
        <v>196</v>
      </c>
      <c r="V33" s="449"/>
      <c r="W33" s="420" t="s">
        <v>197</v>
      </c>
      <c r="X33" s="420"/>
      <c r="Y33" s="420"/>
      <c r="Z33" s="420"/>
      <c r="AA33" s="420"/>
      <c r="AB33" s="420"/>
      <c r="AC33" s="420"/>
      <c r="AD33" s="420"/>
      <c r="AE33" s="420"/>
      <c r="AF33" s="420"/>
      <c r="AG33" s="420"/>
      <c r="AH33" s="420"/>
      <c r="AI33" s="420"/>
      <c r="AJ33" s="420"/>
      <c r="AK33" s="420"/>
      <c r="AL33" s="216"/>
      <c r="AM33" s="449" t="s">
        <v>196</v>
      </c>
      <c r="AN33" s="449"/>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49" t="s">
        <v>198</v>
      </c>
      <c r="BX33" s="449"/>
      <c r="BY33" s="420" t="s">
        <v>200</v>
      </c>
      <c r="BZ33" s="420"/>
      <c r="CA33" s="420"/>
      <c r="CB33" s="420"/>
      <c r="CC33" s="420"/>
      <c r="CD33" s="420"/>
      <c r="CE33" s="420"/>
      <c r="CF33" s="420"/>
      <c r="CG33" s="420"/>
      <c r="CH33" s="420"/>
      <c r="CI33" s="420"/>
      <c r="CJ33" s="420"/>
      <c r="CK33" s="420"/>
      <c r="CL33" s="420"/>
      <c r="CM33" s="420"/>
      <c r="CN33" s="216"/>
      <c r="CO33" s="449" t="s">
        <v>196</v>
      </c>
      <c r="CP33" s="449"/>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川上村国民健康保険特別会計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IF('各会計、関係団体の財政状況及び健全化判断比率'!B32="","",'各会計、関係団体の財政状況及び健全化判断比率'!B32)</f>
        <v>川上村営水道事業特別会計</v>
      </c>
      <c r="BH34" s="621"/>
      <c r="BI34" s="621"/>
      <c r="BJ34" s="621"/>
      <c r="BK34" s="621"/>
      <c r="BL34" s="621"/>
      <c r="BM34" s="621"/>
      <c r="BN34" s="621"/>
      <c r="BO34" s="621"/>
      <c r="BP34" s="621"/>
      <c r="BQ34" s="621"/>
      <c r="BR34" s="621"/>
      <c r="BS34" s="621"/>
      <c r="BT34" s="621"/>
      <c r="BU34" s="621"/>
      <c r="BV34" s="214"/>
      <c r="BW34" s="620" t="str">
        <f>IF(BY34="","",MAX(C34:D43,U34:V43,AM34:AN43,BE34:BF43)+1)</f>
        <v/>
      </c>
      <c r="BX34" s="620"/>
      <c r="BY34" s="621" t="str">
        <f>IF('各会計、関係団体の財政状況及び健全化判断比率'!B68="","",'各会計、関係団体の財政状況及び健全化判断比率'!B68)</f>
        <v/>
      </c>
      <c r="BZ34" s="621"/>
      <c r="CA34" s="621"/>
      <c r="CB34" s="621"/>
      <c r="CC34" s="621"/>
      <c r="CD34" s="621"/>
      <c r="CE34" s="621"/>
      <c r="CF34" s="621"/>
      <c r="CG34" s="621"/>
      <c r="CH34" s="621"/>
      <c r="CI34" s="621"/>
      <c r="CJ34" s="621"/>
      <c r="CK34" s="621"/>
      <c r="CL34" s="621"/>
      <c r="CM34" s="621"/>
      <c r="CN34" s="214"/>
      <c r="CO34" s="620">
        <f>IF(CQ34="","",MAX(C34:D43,U34:V43,AM34:AN43,BE34:BF43,BW34:BX43)+1)</f>
        <v>10</v>
      </c>
      <c r="CP34" s="620"/>
      <c r="CQ34" s="621" t="str">
        <f>IF('各会計、関係団体の財政状況及び健全化判断比率'!BS7="","",'各会計、関係団体の財政状況及び健全化判断比率'!BS7)</f>
        <v>(財）川上村振興公社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f>IF(E35="","",C34+1)</f>
        <v>2</v>
      </c>
      <c r="D35" s="620"/>
      <c r="E35" s="621" t="str">
        <f>IF('各会計、関係団体の財政状況及び健全化判断比率'!B8="","",'各会計、関係団体の財政状況及び健全化判断比率'!B8)</f>
        <v>川上村営バス事業特別会計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川上村後期高齢者医療保険事業特別会計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9</v>
      </c>
      <c r="BF35" s="620"/>
      <c r="BG35" s="621" t="str">
        <f>IF('各会計、関係団体の財政状況及び健全化判断比率'!B33="","",'各会計、関係団体の財政状況及び健全化判断比率'!B33)</f>
        <v>川上村下水道事業特別会計</v>
      </c>
      <c r="BH35" s="621"/>
      <c r="BI35" s="621"/>
      <c r="BJ35" s="621"/>
      <c r="BK35" s="621"/>
      <c r="BL35" s="621"/>
      <c r="BM35" s="621"/>
      <c r="BN35" s="621"/>
      <c r="BO35" s="621"/>
      <c r="BP35" s="621"/>
      <c r="BQ35" s="621"/>
      <c r="BR35" s="621"/>
      <c r="BS35" s="621"/>
      <c r="BT35" s="621"/>
      <c r="BU35" s="621"/>
      <c r="BV35" s="214"/>
      <c r="BW35" s="620" t="str">
        <f t="shared" ref="BW35:BW43" si="2">IF(BY35="","",BW34+1)</f>
        <v/>
      </c>
      <c r="BX35" s="620"/>
      <c r="BY35" s="621" t="str">
        <f>IF('各会計、関係団体の財政状況及び健全化判断比率'!B69="","",'各会計、関係団体の財政状況及び健全化判断比率'!B69)</f>
        <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f>IF(E36="","",C35+1)</f>
        <v>3</v>
      </c>
      <c r="D36" s="620"/>
      <c r="E36" s="621" t="str">
        <f>IF('各会計、関係団体の財政状況及び健全化判断比率'!B9="","",'各会計、関係団体の財政状況及び健全化判断比率'!B9)</f>
        <v>川上村特別住宅特別会計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川上村介護保険事業特別会計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t="str">
        <f t="shared" si="2"/>
        <v/>
      </c>
      <c r="BX36" s="620"/>
      <c r="BY36" s="621" t="str">
        <f>IF('各会計、関係団体の財政状況及び健全化判断比率'!B70="","",'各会計、関係団体の財政状況及び健全化判断比率'!B70)</f>
        <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7</v>
      </c>
      <c r="V37" s="620"/>
      <c r="W37" s="621" t="str">
        <f>IF('各会計、関係団体の財政状況及び健全化判断比率'!B31="","",'各会計、関係団体の財政状況及び健全化判断比率'!B31)</f>
        <v>川上村訪問看護事業特別会計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ZKqK5k+7nYOQ16mYAlaJu8qtKpS+Ti29AkxBEdGZzrG84XK7QGXn+mIW360d2GlvWsRHm2CLg9g0kYqbvC+w1g==" saltValue="3lQafo5ZoCmcmQg+T8sm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212" t="s">
        <v>579</v>
      </c>
      <c r="D34" s="1212"/>
      <c r="E34" s="1213"/>
      <c r="F34" s="32">
        <v>4.8600000000000003</v>
      </c>
      <c r="G34" s="33">
        <v>4.78</v>
      </c>
      <c r="H34" s="33">
        <v>5.22</v>
      </c>
      <c r="I34" s="33">
        <v>3.48</v>
      </c>
      <c r="J34" s="34">
        <v>4.46</v>
      </c>
      <c r="K34" s="22"/>
      <c r="L34" s="22"/>
      <c r="M34" s="22"/>
      <c r="N34" s="22"/>
      <c r="O34" s="22"/>
      <c r="P34" s="22"/>
    </row>
    <row r="35" spans="1:16" ht="39" customHeight="1" x14ac:dyDescent="0.2">
      <c r="A35" s="22"/>
      <c r="B35" s="35"/>
      <c r="C35" s="1206" t="s">
        <v>580</v>
      </c>
      <c r="D35" s="1207"/>
      <c r="E35" s="1208"/>
      <c r="F35" s="36">
        <v>2.76</v>
      </c>
      <c r="G35" s="37">
        <v>2.35</v>
      </c>
      <c r="H35" s="37">
        <v>0.74</v>
      </c>
      <c r="I35" s="37">
        <v>0.7</v>
      </c>
      <c r="J35" s="38">
        <v>0.52</v>
      </c>
      <c r="K35" s="22"/>
      <c r="L35" s="22"/>
      <c r="M35" s="22"/>
      <c r="N35" s="22"/>
      <c r="O35" s="22"/>
      <c r="P35" s="22"/>
    </row>
    <row r="36" spans="1:16" ht="39" customHeight="1" x14ac:dyDescent="0.2">
      <c r="A36" s="22"/>
      <c r="B36" s="35"/>
      <c r="C36" s="1206" t="s">
        <v>581</v>
      </c>
      <c r="D36" s="1207"/>
      <c r="E36" s="1208"/>
      <c r="F36" s="36">
        <v>7.0000000000000007E-2</v>
      </c>
      <c r="G36" s="37">
        <v>0.14000000000000001</v>
      </c>
      <c r="H36" s="37">
        <v>0.26</v>
      </c>
      <c r="I36" s="37">
        <v>0.1</v>
      </c>
      <c r="J36" s="38">
        <v>0.31</v>
      </c>
      <c r="K36" s="22"/>
      <c r="L36" s="22"/>
      <c r="M36" s="22"/>
      <c r="N36" s="22"/>
      <c r="O36" s="22"/>
      <c r="P36" s="22"/>
    </row>
    <row r="37" spans="1:16" ht="39" customHeight="1" x14ac:dyDescent="0.2">
      <c r="A37" s="22"/>
      <c r="B37" s="35"/>
      <c r="C37" s="1206" t="s">
        <v>582</v>
      </c>
      <c r="D37" s="1207"/>
      <c r="E37" s="1208"/>
      <c r="F37" s="36">
        <v>0.08</v>
      </c>
      <c r="G37" s="37">
        <v>0.05</v>
      </c>
      <c r="H37" s="37">
        <v>0.09</v>
      </c>
      <c r="I37" s="37">
        <v>0.05</v>
      </c>
      <c r="J37" s="38">
        <v>0.1</v>
      </c>
      <c r="K37" s="22"/>
      <c r="L37" s="22"/>
      <c r="M37" s="22"/>
      <c r="N37" s="22"/>
      <c r="O37" s="22"/>
      <c r="P37" s="22"/>
    </row>
    <row r="38" spans="1:16" ht="39" customHeight="1" x14ac:dyDescent="0.2">
      <c r="A38" s="22"/>
      <c r="B38" s="35"/>
      <c r="C38" s="1206" t="s">
        <v>583</v>
      </c>
      <c r="D38" s="1207"/>
      <c r="E38" s="1208"/>
      <c r="F38" s="36">
        <v>0.02</v>
      </c>
      <c r="G38" s="37">
        <v>0.06</v>
      </c>
      <c r="H38" s="37">
        <v>0.09</v>
      </c>
      <c r="I38" s="37">
        <v>0.12</v>
      </c>
      <c r="J38" s="38">
        <v>0.08</v>
      </c>
      <c r="K38" s="22"/>
      <c r="L38" s="22"/>
      <c r="M38" s="22"/>
      <c r="N38" s="22"/>
      <c r="O38" s="22"/>
      <c r="P38" s="22"/>
    </row>
    <row r="39" spans="1:16" ht="39" customHeight="1" x14ac:dyDescent="0.2">
      <c r="A39" s="22"/>
      <c r="B39" s="35"/>
      <c r="C39" s="1206" t="s">
        <v>584</v>
      </c>
      <c r="D39" s="1207"/>
      <c r="E39" s="1208"/>
      <c r="F39" s="36">
        <v>0.05</v>
      </c>
      <c r="G39" s="37">
        <v>0.04</v>
      </c>
      <c r="H39" s="37">
        <v>0.06</v>
      </c>
      <c r="I39" s="37">
        <v>0.17</v>
      </c>
      <c r="J39" s="38">
        <v>7.0000000000000007E-2</v>
      </c>
      <c r="K39" s="22"/>
      <c r="L39" s="22"/>
      <c r="M39" s="22"/>
      <c r="N39" s="22"/>
      <c r="O39" s="22"/>
      <c r="P39" s="22"/>
    </row>
    <row r="40" spans="1:16" ht="39" customHeight="1" x14ac:dyDescent="0.2">
      <c r="A40" s="22"/>
      <c r="B40" s="35"/>
      <c r="C40" s="1206" t="s">
        <v>585</v>
      </c>
      <c r="D40" s="1207"/>
      <c r="E40" s="1208"/>
      <c r="F40" s="36">
        <v>0.01</v>
      </c>
      <c r="G40" s="37">
        <v>0.01</v>
      </c>
      <c r="H40" s="37">
        <v>0.01</v>
      </c>
      <c r="I40" s="37">
        <v>0.01</v>
      </c>
      <c r="J40" s="38">
        <v>0.02</v>
      </c>
      <c r="K40" s="22"/>
      <c r="L40" s="22"/>
      <c r="M40" s="22"/>
      <c r="N40" s="22"/>
      <c r="O40" s="22"/>
      <c r="P40" s="22"/>
    </row>
    <row r="41" spans="1:16" ht="39" customHeight="1" x14ac:dyDescent="0.2">
      <c r="A41" s="22"/>
      <c r="B41" s="35"/>
      <c r="C41" s="1206" t="s">
        <v>586</v>
      </c>
      <c r="D41" s="1207"/>
      <c r="E41" s="1208"/>
      <c r="F41" s="36">
        <v>0.02</v>
      </c>
      <c r="G41" s="37">
        <v>0.02</v>
      </c>
      <c r="H41" s="37">
        <v>0.02</v>
      </c>
      <c r="I41" s="37">
        <v>0.02</v>
      </c>
      <c r="J41" s="38">
        <v>0.02</v>
      </c>
      <c r="K41" s="22"/>
      <c r="L41" s="22"/>
      <c r="M41" s="22"/>
      <c r="N41" s="22"/>
      <c r="O41" s="22"/>
      <c r="P41" s="22"/>
    </row>
    <row r="42" spans="1:16" ht="39" customHeight="1" x14ac:dyDescent="0.2">
      <c r="A42" s="22"/>
      <c r="B42" s="39"/>
      <c r="C42" s="1206" t="s">
        <v>587</v>
      </c>
      <c r="D42" s="1207"/>
      <c r="E42" s="1208"/>
      <c r="F42" s="36" t="s">
        <v>530</v>
      </c>
      <c r="G42" s="37" t="s">
        <v>530</v>
      </c>
      <c r="H42" s="37" t="s">
        <v>530</v>
      </c>
      <c r="I42" s="37" t="s">
        <v>530</v>
      </c>
      <c r="J42" s="38" t="s">
        <v>530</v>
      </c>
      <c r="K42" s="22"/>
      <c r="L42" s="22"/>
      <c r="M42" s="22"/>
      <c r="N42" s="22"/>
      <c r="O42" s="22"/>
      <c r="P42" s="22"/>
    </row>
    <row r="43" spans="1:16" ht="39" customHeight="1" thickBot="1" x14ac:dyDescent="0.25">
      <c r="A43" s="22"/>
      <c r="B43" s="40"/>
      <c r="C43" s="1209" t="s">
        <v>588</v>
      </c>
      <c r="D43" s="1210"/>
      <c r="E43" s="1211"/>
      <c r="F43" s="41">
        <v>0.02</v>
      </c>
      <c r="G43" s="42">
        <v>0.02</v>
      </c>
      <c r="H43" s="42">
        <v>0.01</v>
      </c>
      <c r="I43" s="42">
        <v>0.02</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kEqSVvlAuAw7/HwvOXrhMpgMWnJVGjOWWbuoFCUePr9bYEK31ZFTPCHFZKVfEOh/Hiovqfegw2jQ9om4RsWEcw==" saltValue="FLkcDPp555Nz9wLpQnQ/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SheetLayoutView="55" workbookViewId="0">
      <selection activeCell="S60" sqref="S6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441</v>
      </c>
      <c r="L45" s="60">
        <v>377</v>
      </c>
      <c r="M45" s="60">
        <v>463</v>
      </c>
      <c r="N45" s="60">
        <v>410</v>
      </c>
      <c r="O45" s="61">
        <v>439</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530</v>
      </c>
      <c r="L46" s="64" t="s">
        <v>530</v>
      </c>
      <c r="M46" s="64" t="s">
        <v>530</v>
      </c>
      <c r="N46" s="64" t="s">
        <v>530</v>
      </c>
      <c r="O46" s="65" t="s">
        <v>530</v>
      </c>
      <c r="P46" s="48"/>
      <c r="Q46" s="48"/>
      <c r="R46" s="48"/>
      <c r="S46" s="48"/>
      <c r="T46" s="48"/>
      <c r="U46" s="48"/>
    </row>
    <row r="47" spans="1:21" ht="30.75" customHeight="1" x14ac:dyDescent="0.2">
      <c r="A47" s="48"/>
      <c r="B47" s="1216"/>
      <c r="C47" s="1217"/>
      <c r="D47" s="62"/>
      <c r="E47" s="1222" t="s">
        <v>14</v>
      </c>
      <c r="F47" s="1222"/>
      <c r="G47" s="1222"/>
      <c r="H47" s="1222"/>
      <c r="I47" s="1222"/>
      <c r="J47" s="1223"/>
      <c r="K47" s="63" t="s">
        <v>530</v>
      </c>
      <c r="L47" s="64" t="s">
        <v>530</v>
      </c>
      <c r="M47" s="64" t="s">
        <v>530</v>
      </c>
      <c r="N47" s="64" t="s">
        <v>530</v>
      </c>
      <c r="O47" s="65" t="s">
        <v>530</v>
      </c>
      <c r="P47" s="48"/>
      <c r="Q47" s="48"/>
      <c r="R47" s="48"/>
      <c r="S47" s="48"/>
      <c r="T47" s="48"/>
      <c r="U47" s="48"/>
    </row>
    <row r="48" spans="1:21" ht="30.75" customHeight="1" x14ac:dyDescent="0.2">
      <c r="A48" s="48"/>
      <c r="B48" s="1216"/>
      <c r="C48" s="1217"/>
      <c r="D48" s="62"/>
      <c r="E48" s="1222" t="s">
        <v>15</v>
      </c>
      <c r="F48" s="1222"/>
      <c r="G48" s="1222"/>
      <c r="H48" s="1222"/>
      <c r="I48" s="1222"/>
      <c r="J48" s="1223"/>
      <c r="K48" s="63">
        <v>273</v>
      </c>
      <c r="L48" s="64">
        <v>267</v>
      </c>
      <c r="M48" s="64">
        <v>262</v>
      </c>
      <c r="N48" s="64">
        <v>286</v>
      </c>
      <c r="O48" s="65">
        <v>278</v>
      </c>
      <c r="P48" s="48"/>
      <c r="Q48" s="48"/>
      <c r="R48" s="48"/>
      <c r="S48" s="48"/>
      <c r="T48" s="48"/>
      <c r="U48" s="48"/>
    </row>
    <row r="49" spans="1:21" ht="30.75" customHeight="1" x14ac:dyDescent="0.2">
      <c r="A49" s="48"/>
      <c r="B49" s="1216"/>
      <c r="C49" s="1217"/>
      <c r="D49" s="62"/>
      <c r="E49" s="1222" t="s">
        <v>16</v>
      </c>
      <c r="F49" s="1222"/>
      <c r="G49" s="1222"/>
      <c r="H49" s="1222"/>
      <c r="I49" s="1222"/>
      <c r="J49" s="1223"/>
      <c r="K49" s="63">
        <v>1</v>
      </c>
      <c r="L49" s="64">
        <v>0</v>
      </c>
      <c r="M49" s="64">
        <v>0</v>
      </c>
      <c r="N49" s="64">
        <v>0</v>
      </c>
      <c r="O49" s="65">
        <v>0</v>
      </c>
      <c r="P49" s="48"/>
      <c r="Q49" s="48"/>
      <c r="R49" s="48"/>
      <c r="S49" s="48"/>
      <c r="T49" s="48"/>
      <c r="U49" s="48"/>
    </row>
    <row r="50" spans="1:21" ht="30.75" customHeight="1" x14ac:dyDescent="0.2">
      <c r="A50" s="48"/>
      <c r="B50" s="1216"/>
      <c r="C50" s="1217"/>
      <c r="D50" s="62"/>
      <c r="E50" s="1222" t="s">
        <v>17</v>
      </c>
      <c r="F50" s="1222"/>
      <c r="G50" s="1222"/>
      <c r="H50" s="1222"/>
      <c r="I50" s="1222"/>
      <c r="J50" s="1223"/>
      <c r="K50" s="63" t="s">
        <v>530</v>
      </c>
      <c r="L50" s="64" t="s">
        <v>530</v>
      </c>
      <c r="M50" s="64" t="s">
        <v>530</v>
      </c>
      <c r="N50" s="64" t="s">
        <v>530</v>
      </c>
      <c r="O50" s="65" t="s">
        <v>530</v>
      </c>
      <c r="P50" s="48"/>
      <c r="Q50" s="48"/>
      <c r="R50" s="48"/>
      <c r="S50" s="48"/>
      <c r="T50" s="48"/>
      <c r="U50" s="48"/>
    </row>
    <row r="51" spans="1:21" ht="30.75" customHeight="1" x14ac:dyDescent="0.2">
      <c r="A51" s="48"/>
      <c r="B51" s="1218"/>
      <c r="C51" s="1219"/>
      <c r="D51" s="66"/>
      <c r="E51" s="1222" t="s">
        <v>18</v>
      </c>
      <c r="F51" s="1222"/>
      <c r="G51" s="1222"/>
      <c r="H51" s="1222"/>
      <c r="I51" s="1222"/>
      <c r="J51" s="1223"/>
      <c r="K51" s="63" t="s">
        <v>530</v>
      </c>
      <c r="L51" s="64" t="s">
        <v>530</v>
      </c>
      <c r="M51" s="64" t="s">
        <v>530</v>
      </c>
      <c r="N51" s="64" t="s">
        <v>530</v>
      </c>
      <c r="O51" s="65" t="s">
        <v>530</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675</v>
      </c>
      <c r="L52" s="64">
        <v>657</v>
      </c>
      <c r="M52" s="64">
        <v>734</v>
      </c>
      <c r="N52" s="64">
        <v>703</v>
      </c>
      <c r="O52" s="65">
        <v>706</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40</v>
      </c>
      <c r="L53" s="69">
        <v>-13</v>
      </c>
      <c r="M53" s="69">
        <v>-9</v>
      </c>
      <c r="N53" s="69">
        <v>-7</v>
      </c>
      <c r="O53" s="70">
        <v>11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5">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2">
      <c r="B57" s="1230" t="s">
        <v>25</v>
      </c>
      <c r="C57" s="1231"/>
      <c r="D57" s="1234" t="s">
        <v>26</v>
      </c>
      <c r="E57" s="1235"/>
      <c r="F57" s="1235"/>
      <c r="G57" s="1235"/>
      <c r="H57" s="1235"/>
      <c r="I57" s="1235"/>
      <c r="J57" s="1236"/>
      <c r="K57" s="83" t="s">
        <v>595</v>
      </c>
      <c r="L57" s="84" t="s">
        <v>595</v>
      </c>
      <c r="M57" s="84" t="s">
        <v>595</v>
      </c>
      <c r="N57" s="84" t="s">
        <v>595</v>
      </c>
      <c r="O57" s="85" t="s">
        <v>595</v>
      </c>
    </row>
    <row r="58" spans="1:21" ht="31.5" customHeight="1" thickBot="1" x14ac:dyDescent="0.25">
      <c r="B58" s="1232"/>
      <c r="C58" s="1233"/>
      <c r="D58" s="1237" t="s">
        <v>27</v>
      </c>
      <c r="E58" s="1238"/>
      <c r="F58" s="1238"/>
      <c r="G58" s="1238"/>
      <c r="H58" s="1238"/>
      <c r="I58" s="1238"/>
      <c r="J58" s="1239"/>
      <c r="K58" s="86" t="s">
        <v>595</v>
      </c>
      <c r="L58" s="87" t="s">
        <v>595</v>
      </c>
      <c r="M58" s="87" t="s">
        <v>595</v>
      </c>
      <c r="N58" s="87" t="s">
        <v>596</v>
      </c>
      <c r="O58" s="88" t="s">
        <v>597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EWIO2agJWKv0WsMPbBotDnHKChucOCQAxFCserkgnATP11YsNYX8xfjsoMK0XpXxRpLeDs8WdN1nOlba7WOAg==" saltValue="q0LqjYsNHwKhA+qLWCL6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2"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572</v>
      </c>
      <c r="J40" s="100" t="s">
        <v>573</v>
      </c>
      <c r="K40" s="100" t="s">
        <v>574</v>
      </c>
      <c r="L40" s="100" t="s">
        <v>575</v>
      </c>
      <c r="M40" s="101" t="s">
        <v>576</v>
      </c>
    </row>
    <row r="41" spans="2:13" ht="27.75" customHeight="1" x14ac:dyDescent="0.2">
      <c r="B41" s="1240" t="s">
        <v>30</v>
      </c>
      <c r="C41" s="1241"/>
      <c r="D41" s="102"/>
      <c r="E41" s="1246" t="s">
        <v>31</v>
      </c>
      <c r="F41" s="1246"/>
      <c r="G41" s="1246"/>
      <c r="H41" s="1247"/>
      <c r="I41" s="103">
        <v>3303</v>
      </c>
      <c r="J41" s="104">
        <v>3068</v>
      </c>
      <c r="K41" s="104">
        <v>3025</v>
      </c>
      <c r="L41" s="104">
        <v>2987</v>
      </c>
      <c r="M41" s="105">
        <v>3419</v>
      </c>
    </row>
    <row r="42" spans="2:13" ht="27.75" customHeight="1" x14ac:dyDescent="0.2">
      <c r="B42" s="1242"/>
      <c r="C42" s="1243"/>
      <c r="D42" s="106"/>
      <c r="E42" s="1248" t="s">
        <v>32</v>
      </c>
      <c r="F42" s="1248"/>
      <c r="G42" s="1248"/>
      <c r="H42" s="1249"/>
      <c r="I42" s="107" t="s">
        <v>530</v>
      </c>
      <c r="J42" s="108" t="s">
        <v>530</v>
      </c>
      <c r="K42" s="108" t="s">
        <v>530</v>
      </c>
      <c r="L42" s="108" t="s">
        <v>530</v>
      </c>
      <c r="M42" s="109" t="s">
        <v>530</v>
      </c>
    </row>
    <row r="43" spans="2:13" ht="27.75" customHeight="1" x14ac:dyDescent="0.2">
      <c r="B43" s="1242"/>
      <c r="C43" s="1243"/>
      <c r="D43" s="106"/>
      <c r="E43" s="1248" t="s">
        <v>33</v>
      </c>
      <c r="F43" s="1248"/>
      <c r="G43" s="1248"/>
      <c r="H43" s="1249"/>
      <c r="I43" s="107">
        <v>2699</v>
      </c>
      <c r="J43" s="108">
        <v>2490</v>
      </c>
      <c r="K43" s="108">
        <v>2269</v>
      </c>
      <c r="L43" s="108">
        <v>2021</v>
      </c>
      <c r="M43" s="109">
        <v>1795</v>
      </c>
    </row>
    <row r="44" spans="2:13" ht="27.75" customHeight="1" x14ac:dyDescent="0.2">
      <c r="B44" s="1242"/>
      <c r="C44" s="1243"/>
      <c r="D44" s="106"/>
      <c r="E44" s="1248" t="s">
        <v>34</v>
      </c>
      <c r="F44" s="1248"/>
      <c r="G44" s="1248"/>
      <c r="H44" s="1249"/>
      <c r="I44" s="107">
        <v>26</v>
      </c>
      <c r="J44" s="108">
        <v>25</v>
      </c>
      <c r="K44" s="108">
        <v>1</v>
      </c>
      <c r="L44" s="108">
        <v>0</v>
      </c>
      <c r="M44" s="109">
        <v>0</v>
      </c>
    </row>
    <row r="45" spans="2:13" ht="27.75" customHeight="1" x14ac:dyDescent="0.2">
      <c r="B45" s="1242"/>
      <c r="C45" s="1243"/>
      <c r="D45" s="106"/>
      <c r="E45" s="1248" t="s">
        <v>35</v>
      </c>
      <c r="F45" s="1248"/>
      <c r="G45" s="1248"/>
      <c r="H45" s="1249"/>
      <c r="I45" s="107">
        <v>525</v>
      </c>
      <c r="J45" s="108">
        <v>515</v>
      </c>
      <c r="K45" s="108">
        <v>485</v>
      </c>
      <c r="L45" s="108">
        <v>541</v>
      </c>
      <c r="M45" s="109">
        <v>525</v>
      </c>
    </row>
    <row r="46" spans="2:13" ht="27.75" customHeight="1" x14ac:dyDescent="0.2">
      <c r="B46" s="1242"/>
      <c r="C46" s="1243"/>
      <c r="D46" s="110"/>
      <c r="E46" s="1248" t="s">
        <v>36</v>
      </c>
      <c r="F46" s="1248"/>
      <c r="G46" s="1248"/>
      <c r="H46" s="1249"/>
      <c r="I46" s="107" t="s">
        <v>530</v>
      </c>
      <c r="J46" s="108" t="s">
        <v>530</v>
      </c>
      <c r="K46" s="108" t="s">
        <v>530</v>
      </c>
      <c r="L46" s="108" t="s">
        <v>530</v>
      </c>
      <c r="M46" s="109" t="s">
        <v>530</v>
      </c>
    </row>
    <row r="47" spans="2:13" ht="27.75" customHeight="1" x14ac:dyDescent="0.2">
      <c r="B47" s="1242"/>
      <c r="C47" s="1243"/>
      <c r="D47" s="111"/>
      <c r="E47" s="1250" t="s">
        <v>37</v>
      </c>
      <c r="F47" s="1251"/>
      <c r="G47" s="1251"/>
      <c r="H47" s="1252"/>
      <c r="I47" s="107" t="s">
        <v>530</v>
      </c>
      <c r="J47" s="108" t="s">
        <v>530</v>
      </c>
      <c r="K47" s="108" t="s">
        <v>530</v>
      </c>
      <c r="L47" s="108" t="s">
        <v>530</v>
      </c>
      <c r="M47" s="109" t="s">
        <v>530</v>
      </c>
    </row>
    <row r="48" spans="2:13" ht="27.75" customHeight="1" x14ac:dyDescent="0.2">
      <c r="B48" s="1242"/>
      <c r="C48" s="1243"/>
      <c r="D48" s="106"/>
      <c r="E48" s="1248" t="s">
        <v>38</v>
      </c>
      <c r="F48" s="1248"/>
      <c r="G48" s="1248"/>
      <c r="H48" s="1249"/>
      <c r="I48" s="107" t="s">
        <v>530</v>
      </c>
      <c r="J48" s="108" t="s">
        <v>530</v>
      </c>
      <c r="K48" s="108" t="s">
        <v>530</v>
      </c>
      <c r="L48" s="108" t="s">
        <v>530</v>
      </c>
      <c r="M48" s="109" t="s">
        <v>530</v>
      </c>
    </row>
    <row r="49" spans="2:13" ht="27.75" customHeight="1" x14ac:dyDescent="0.2">
      <c r="B49" s="1244"/>
      <c r="C49" s="1245"/>
      <c r="D49" s="106"/>
      <c r="E49" s="1248" t="s">
        <v>39</v>
      </c>
      <c r="F49" s="1248"/>
      <c r="G49" s="1248"/>
      <c r="H49" s="1249"/>
      <c r="I49" s="107" t="s">
        <v>530</v>
      </c>
      <c r="J49" s="108" t="s">
        <v>530</v>
      </c>
      <c r="K49" s="108" t="s">
        <v>530</v>
      </c>
      <c r="L49" s="108" t="s">
        <v>530</v>
      </c>
      <c r="M49" s="109" t="s">
        <v>530</v>
      </c>
    </row>
    <row r="50" spans="2:13" ht="27.75" customHeight="1" x14ac:dyDescent="0.2">
      <c r="B50" s="1253" t="s">
        <v>40</v>
      </c>
      <c r="C50" s="1254"/>
      <c r="D50" s="112"/>
      <c r="E50" s="1248" t="s">
        <v>41</v>
      </c>
      <c r="F50" s="1248"/>
      <c r="G50" s="1248"/>
      <c r="H50" s="1249"/>
      <c r="I50" s="107">
        <v>5460</v>
      </c>
      <c r="J50" s="108">
        <v>5777</v>
      </c>
      <c r="K50" s="108">
        <v>5851</v>
      </c>
      <c r="L50" s="108">
        <v>6125</v>
      </c>
      <c r="M50" s="109">
        <v>6283</v>
      </c>
    </row>
    <row r="51" spans="2:13" ht="27.75" customHeight="1" x14ac:dyDescent="0.2">
      <c r="B51" s="1242"/>
      <c r="C51" s="1243"/>
      <c r="D51" s="106"/>
      <c r="E51" s="1248" t="s">
        <v>42</v>
      </c>
      <c r="F51" s="1248"/>
      <c r="G51" s="1248"/>
      <c r="H51" s="1249"/>
      <c r="I51" s="107" t="s">
        <v>530</v>
      </c>
      <c r="J51" s="108" t="s">
        <v>530</v>
      </c>
      <c r="K51" s="108" t="s">
        <v>530</v>
      </c>
      <c r="L51" s="108" t="s">
        <v>530</v>
      </c>
      <c r="M51" s="109" t="s">
        <v>530</v>
      </c>
    </row>
    <row r="52" spans="2:13" ht="27.75" customHeight="1" x14ac:dyDescent="0.2">
      <c r="B52" s="1244"/>
      <c r="C52" s="1245"/>
      <c r="D52" s="106"/>
      <c r="E52" s="1248" t="s">
        <v>43</v>
      </c>
      <c r="F52" s="1248"/>
      <c r="G52" s="1248"/>
      <c r="H52" s="1249"/>
      <c r="I52" s="107">
        <v>5593</v>
      </c>
      <c r="J52" s="108">
        <v>5644</v>
      </c>
      <c r="K52" s="108">
        <v>5213</v>
      </c>
      <c r="L52" s="108">
        <v>4192</v>
      </c>
      <c r="M52" s="109">
        <v>4309</v>
      </c>
    </row>
    <row r="53" spans="2:13" ht="27.75" customHeight="1" thickBot="1" x14ac:dyDescent="0.25">
      <c r="B53" s="1255" t="s">
        <v>44</v>
      </c>
      <c r="C53" s="1256"/>
      <c r="D53" s="113"/>
      <c r="E53" s="1257" t="s">
        <v>45</v>
      </c>
      <c r="F53" s="1257"/>
      <c r="G53" s="1257"/>
      <c r="H53" s="1258"/>
      <c r="I53" s="114">
        <v>-4500</v>
      </c>
      <c r="J53" s="115">
        <v>-5322</v>
      </c>
      <c r="K53" s="115">
        <v>-5285</v>
      </c>
      <c r="L53" s="115">
        <v>-4769</v>
      </c>
      <c r="M53" s="116">
        <v>-4852</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nLj/qghf1f0HQTmUR5KgL64+pZsDlivOnJCR3JExwIT+Ki47+6df1MQ2BSC03niJZDvadeEDeUf86WCfs7TUQ==" saltValue="1cLR+McGkNE66SKVv7uc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5" zoomScale="70" zoomScaleNormal="70" zoomScaleSheetLayoutView="100" workbookViewId="0">
      <selection activeCell="G57" sqref="G57"/>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574</v>
      </c>
      <c r="G54" s="125" t="s">
        <v>575</v>
      </c>
      <c r="H54" s="126" t="s">
        <v>576</v>
      </c>
    </row>
    <row r="55" spans="2:8" ht="52.5" customHeight="1" x14ac:dyDescent="0.2">
      <c r="B55" s="127"/>
      <c r="C55" s="1267" t="s">
        <v>48</v>
      </c>
      <c r="D55" s="1267"/>
      <c r="E55" s="1268"/>
      <c r="F55" s="128">
        <v>1680</v>
      </c>
      <c r="G55" s="128">
        <v>1681</v>
      </c>
      <c r="H55" s="129">
        <v>1681</v>
      </c>
    </row>
    <row r="56" spans="2:8" ht="52.5" customHeight="1" x14ac:dyDescent="0.2">
      <c r="B56" s="130"/>
      <c r="C56" s="1269" t="s">
        <v>49</v>
      </c>
      <c r="D56" s="1269"/>
      <c r="E56" s="1270"/>
      <c r="F56" s="131">
        <v>248</v>
      </c>
      <c r="G56" s="131">
        <v>248</v>
      </c>
      <c r="H56" s="132">
        <v>248</v>
      </c>
    </row>
    <row r="57" spans="2:8" ht="53.25" customHeight="1" x14ac:dyDescent="0.2">
      <c r="B57" s="130"/>
      <c r="C57" s="1271" t="s">
        <v>50</v>
      </c>
      <c r="D57" s="1271"/>
      <c r="E57" s="1272"/>
      <c r="F57" s="133">
        <v>3482</v>
      </c>
      <c r="G57" s="133">
        <v>3729</v>
      </c>
      <c r="H57" s="134">
        <v>3896</v>
      </c>
    </row>
    <row r="58" spans="2:8" ht="45.75" customHeight="1" x14ac:dyDescent="0.2">
      <c r="B58" s="135"/>
      <c r="C58" s="1259" t="s">
        <v>598</v>
      </c>
      <c r="D58" s="1260"/>
      <c r="E58" s="1261"/>
      <c r="F58" s="136">
        <v>752</v>
      </c>
      <c r="G58" s="136">
        <v>852</v>
      </c>
      <c r="H58" s="137">
        <v>763</v>
      </c>
    </row>
    <row r="59" spans="2:8" ht="45.75" customHeight="1" x14ac:dyDescent="0.2">
      <c r="B59" s="135"/>
      <c r="C59" s="1259" t="s">
        <v>599</v>
      </c>
      <c r="D59" s="1260"/>
      <c r="E59" s="1261"/>
      <c r="F59" s="136">
        <v>512</v>
      </c>
      <c r="G59" s="136">
        <v>512</v>
      </c>
      <c r="H59" s="137">
        <v>513</v>
      </c>
    </row>
    <row r="60" spans="2:8" ht="45.75" customHeight="1" x14ac:dyDescent="0.2">
      <c r="B60" s="135"/>
      <c r="C60" s="1259" t="s">
        <v>600</v>
      </c>
      <c r="D60" s="1260"/>
      <c r="E60" s="1261"/>
      <c r="F60" s="136">
        <v>411</v>
      </c>
      <c r="G60" s="136">
        <v>411</v>
      </c>
      <c r="H60" s="137">
        <v>411</v>
      </c>
    </row>
    <row r="61" spans="2:8" ht="45.75" customHeight="1" x14ac:dyDescent="0.2">
      <c r="B61" s="135"/>
      <c r="C61" s="1259" t="s">
        <v>601</v>
      </c>
      <c r="D61" s="1260"/>
      <c r="E61" s="1261"/>
      <c r="F61" s="136">
        <v>375</v>
      </c>
      <c r="G61" s="136">
        <v>375</v>
      </c>
      <c r="H61" s="137">
        <v>585</v>
      </c>
    </row>
    <row r="62" spans="2:8" ht="45.75" customHeight="1" thickBot="1" x14ac:dyDescent="0.25">
      <c r="B62" s="138"/>
      <c r="C62" s="1262" t="s">
        <v>602</v>
      </c>
      <c r="D62" s="1263"/>
      <c r="E62" s="1264"/>
      <c r="F62" s="139">
        <v>300</v>
      </c>
      <c r="G62" s="139">
        <v>370</v>
      </c>
      <c r="H62" s="140">
        <v>370</v>
      </c>
    </row>
    <row r="63" spans="2:8" ht="52.5" customHeight="1" thickBot="1" x14ac:dyDescent="0.25">
      <c r="B63" s="141"/>
      <c r="C63" s="1265" t="s">
        <v>51</v>
      </c>
      <c r="D63" s="1265"/>
      <c r="E63" s="1266"/>
      <c r="F63" s="142">
        <v>5410</v>
      </c>
      <c r="G63" s="142">
        <v>5658</v>
      </c>
      <c r="H63" s="143">
        <v>5826</v>
      </c>
    </row>
    <row r="64" spans="2:8" ht="15" customHeight="1" x14ac:dyDescent="0.2"/>
  </sheetData>
  <sheetProtection algorithmName="SHA-512" hashValue="JrW+FqHUDoxIYZYw8jRaoiGkMQo6HnFVhonwKw5rrS0q7F69Xo67pjpEsUTLef7vrPkLOkxHqGFq6fOeubnrBA==" saltValue="fiH1DCyIamtcMW9M5nF6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569</v>
      </c>
      <c r="G2" s="157"/>
      <c r="H2" s="158"/>
    </row>
    <row r="3" spans="1:8" x14ac:dyDescent="0.2">
      <c r="A3" s="154" t="s">
        <v>562</v>
      </c>
      <c r="B3" s="159"/>
      <c r="C3" s="160"/>
      <c r="D3" s="161">
        <v>115630</v>
      </c>
      <c r="E3" s="162"/>
      <c r="F3" s="163">
        <v>291945</v>
      </c>
      <c r="G3" s="164"/>
      <c r="H3" s="165"/>
    </row>
    <row r="4" spans="1:8" x14ac:dyDescent="0.2">
      <c r="A4" s="166"/>
      <c r="B4" s="167"/>
      <c r="C4" s="168"/>
      <c r="D4" s="169">
        <v>63530</v>
      </c>
      <c r="E4" s="170"/>
      <c r="F4" s="171">
        <v>127651</v>
      </c>
      <c r="G4" s="172"/>
      <c r="H4" s="173"/>
    </row>
    <row r="5" spans="1:8" x14ac:dyDescent="0.2">
      <c r="A5" s="154" t="s">
        <v>564</v>
      </c>
      <c r="B5" s="159"/>
      <c r="C5" s="160"/>
      <c r="D5" s="161">
        <v>149065</v>
      </c>
      <c r="E5" s="162"/>
      <c r="F5" s="163">
        <v>291173</v>
      </c>
      <c r="G5" s="164"/>
      <c r="H5" s="165"/>
    </row>
    <row r="6" spans="1:8" x14ac:dyDescent="0.2">
      <c r="A6" s="166"/>
      <c r="B6" s="167"/>
      <c r="C6" s="168"/>
      <c r="D6" s="169">
        <v>68396</v>
      </c>
      <c r="E6" s="170"/>
      <c r="F6" s="171">
        <v>119071</v>
      </c>
      <c r="G6" s="172"/>
      <c r="H6" s="173"/>
    </row>
    <row r="7" spans="1:8" x14ac:dyDescent="0.2">
      <c r="A7" s="154" t="s">
        <v>565</v>
      </c>
      <c r="B7" s="159"/>
      <c r="C7" s="160"/>
      <c r="D7" s="161">
        <v>244619</v>
      </c>
      <c r="E7" s="162"/>
      <c r="F7" s="163">
        <v>271581</v>
      </c>
      <c r="G7" s="164"/>
      <c r="H7" s="165"/>
    </row>
    <row r="8" spans="1:8" x14ac:dyDescent="0.2">
      <c r="A8" s="166"/>
      <c r="B8" s="167"/>
      <c r="C8" s="168"/>
      <c r="D8" s="169">
        <v>87059</v>
      </c>
      <c r="E8" s="170"/>
      <c r="F8" s="171">
        <v>117844</v>
      </c>
      <c r="G8" s="172"/>
      <c r="H8" s="173"/>
    </row>
    <row r="9" spans="1:8" x14ac:dyDescent="0.2">
      <c r="A9" s="154" t="s">
        <v>566</v>
      </c>
      <c r="B9" s="159"/>
      <c r="C9" s="160"/>
      <c r="D9" s="161">
        <v>168853</v>
      </c>
      <c r="E9" s="162"/>
      <c r="F9" s="163">
        <v>268375</v>
      </c>
      <c r="G9" s="164"/>
      <c r="H9" s="165"/>
    </row>
    <row r="10" spans="1:8" x14ac:dyDescent="0.2">
      <c r="A10" s="166"/>
      <c r="B10" s="167"/>
      <c r="C10" s="168"/>
      <c r="D10" s="169">
        <v>49889</v>
      </c>
      <c r="E10" s="170"/>
      <c r="F10" s="171">
        <v>119602</v>
      </c>
      <c r="G10" s="172"/>
      <c r="H10" s="173"/>
    </row>
    <row r="11" spans="1:8" x14ac:dyDescent="0.2">
      <c r="A11" s="154" t="s">
        <v>567</v>
      </c>
      <c r="B11" s="159"/>
      <c r="C11" s="160"/>
      <c r="D11" s="161">
        <v>463421</v>
      </c>
      <c r="E11" s="162"/>
      <c r="F11" s="163">
        <v>301035</v>
      </c>
      <c r="G11" s="164"/>
      <c r="H11" s="165"/>
    </row>
    <row r="12" spans="1:8" x14ac:dyDescent="0.2">
      <c r="A12" s="166"/>
      <c r="B12" s="167"/>
      <c r="C12" s="174"/>
      <c r="D12" s="169">
        <v>179706</v>
      </c>
      <c r="E12" s="170"/>
      <c r="F12" s="171">
        <v>154376</v>
      </c>
      <c r="G12" s="172"/>
      <c r="H12" s="173"/>
    </row>
    <row r="13" spans="1:8" x14ac:dyDescent="0.2">
      <c r="A13" s="154"/>
      <c r="B13" s="159"/>
      <c r="C13" s="175"/>
      <c r="D13" s="176">
        <v>228318</v>
      </c>
      <c r="E13" s="177"/>
      <c r="F13" s="178">
        <v>284822</v>
      </c>
      <c r="G13" s="179"/>
      <c r="H13" s="165"/>
    </row>
    <row r="14" spans="1:8" x14ac:dyDescent="0.2">
      <c r="A14" s="166"/>
      <c r="B14" s="167"/>
      <c r="C14" s="168"/>
      <c r="D14" s="169">
        <v>89716</v>
      </c>
      <c r="E14" s="170"/>
      <c r="F14" s="171">
        <v>127709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4.91</v>
      </c>
      <c r="C19" s="180">
        <f>ROUND(VALUE(SUBSTITUTE(実質収支比率等に係る経年分析!G$48,"▲","-")),2)</f>
        <v>4.83</v>
      </c>
      <c r="D19" s="180">
        <f>ROUND(VALUE(SUBSTITUTE(実質収支比率等に係る経年分析!H$48,"▲","-")),2)</f>
        <v>5.27</v>
      </c>
      <c r="E19" s="180">
        <f>ROUND(VALUE(SUBSTITUTE(実質収支比率等に係る経年分析!I$48,"▲","-")),2)</f>
        <v>3.53</v>
      </c>
      <c r="F19" s="180">
        <f>ROUND(VALUE(SUBSTITUTE(実質収支比率等に係る経年分析!J$48,"▲","-")),2)</f>
        <v>4.5</v>
      </c>
    </row>
    <row r="20" spans="1:11" x14ac:dyDescent="0.2">
      <c r="A20" s="180" t="s">
        <v>55</v>
      </c>
      <c r="B20" s="180">
        <f>ROUND(VALUE(SUBSTITUTE(実質収支比率等に係る経年分析!F$47,"▲","-")),2)</f>
        <v>57.1</v>
      </c>
      <c r="C20" s="180">
        <f>ROUND(VALUE(SUBSTITUTE(実質収支比率等に係る経年分析!G$47,"▲","-")),2)</f>
        <v>58.49</v>
      </c>
      <c r="D20" s="180">
        <f>ROUND(VALUE(SUBSTITUTE(実質収支比率等に係る経年分析!H$47,"▲","-")),2)</f>
        <v>57.84</v>
      </c>
      <c r="E20" s="180">
        <f>ROUND(VALUE(SUBSTITUTE(実質収支比率等に係る経年分析!I$47,"▲","-")),2)</f>
        <v>58.99</v>
      </c>
      <c r="F20" s="180">
        <f>ROUND(VALUE(SUBSTITUTE(実質収支比率等に係る経年分析!J$47,"▲","-")),2)</f>
        <v>55.67</v>
      </c>
    </row>
    <row r="21" spans="1:11" x14ac:dyDescent="0.2">
      <c r="A21" s="180" t="s">
        <v>56</v>
      </c>
      <c r="B21" s="180">
        <f>IF(ISNUMBER(VALUE(SUBSTITUTE(実質収支比率等に係る経年分析!F$49,"▲","-"))),ROUND(VALUE(SUBSTITUTE(実質収支比率等に係る経年分析!F$49,"▲","-")),2),NA())</f>
        <v>-1.85</v>
      </c>
      <c r="C21" s="180">
        <f>IF(ISNUMBER(VALUE(SUBSTITUTE(実質収支比率等に係る経年分析!G$49,"▲","-"))),ROUND(VALUE(SUBSTITUTE(実質収支比率等に係る経年分析!G$49,"▲","-")),2),NA())</f>
        <v>6.2</v>
      </c>
      <c r="D21" s="180">
        <f>IF(ISNUMBER(VALUE(SUBSTITUTE(実質収支比率等に係る経年分析!H$49,"▲","-"))),ROUND(VALUE(SUBSTITUTE(実質収支比率等に係る経年分析!H$49,"▲","-")),2),NA())</f>
        <v>1.68</v>
      </c>
      <c r="E21" s="180">
        <f>IF(ISNUMBER(VALUE(SUBSTITUTE(実質収支比率等に係る経年分析!I$49,"▲","-"))),ROUND(VALUE(SUBSTITUTE(実質収支比率等に係る経年分析!I$49,"▲","-")),2),NA())</f>
        <v>-0.78</v>
      </c>
      <c r="F21" s="180">
        <f>IF(ISNUMBER(VALUE(SUBSTITUTE(実質収支比率等に係る経年分析!J$49,"▲","-"))),ROUND(VALUE(SUBSTITUTE(実質収支比率等に係る経年分析!J$49,"▲","-")),2),NA())</f>
        <v>1.84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川上村営バス事業特別会計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川上村後期高齢者医療保険事業特別会計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2">
      <c r="A31" s="181" t="str">
        <f>IF(連結実質赤字比率に係る赤字・黒字の構成分析!C$39="",NA(),連結実質赤字比率に係る赤字・黒字の構成分析!C$39)</f>
        <v>川上村介護保険事業特別会計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2">
      <c r="A32" s="181" t="str">
        <f>IF(連結実質赤字比率に係る赤字・黒字の構成分析!C$38="",NA(),連結実質赤字比率に係る赤字・黒字の構成分析!C$38)</f>
        <v>川上村訪問看護事業特別会計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2">
      <c r="A33" s="181" t="str">
        <f>IF(連結実質赤字比率に係る赤字・黒字の構成分析!C$37="",NA(),連結実質赤字比率に係る赤字・黒字の構成分析!C$37)</f>
        <v>川上村営水道事業特別会計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2">
      <c r="A34" s="181" t="str">
        <f>IF(連結実質赤字比率に係る赤字・黒字の構成分析!C$36="",NA(),連結実質赤字比率に係る赤字・黒字の構成分析!C$36)</f>
        <v>川上村下水道事業特別会計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7.0000000000000007E-2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0.14000000000000001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0.31</v>
      </c>
    </row>
    <row r="35" spans="1:16" x14ac:dyDescent="0.2">
      <c r="A35" s="181" t="str">
        <f>IF(連結実質赤字比率に係る赤字・黒字の構成分析!C$35="",NA(),連結実質赤字比率に係る赤字・黒字の構成分析!C$35)</f>
        <v>川上村国民健康保険特別会計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4.8600000000000003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4.46</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675</v>
      </c>
      <c r="E42" s="182"/>
      <c r="F42" s="182"/>
      <c r="G42" s="182">
        <f>'実質公債費比率（分子）の構造'!L$52</f>
        <v>657</v>
      </c>
      <c r="H42" s="182"/>
      <c r="I42" s="182"/>
      <c r="J42" s="182">
        <f>'実質公債費比率（分子）の構造'!M$52</f>
        <v>734</v>
      </c>
      <c r="K42" s="182"/>
      <c r="L42" s="182"/>
      <c r="M42" s="182">
        <f>'実質公債費比率（分子）の構造'!N$52</f>
        <v>703</v>
      </c>
      <c r="N42" s="182"/>
      <c r="O42" s="182"/>
      <c r="P42" s="182">
        <f>'実質公債費比率（分子）の構造'!O$52</f>
        <v>706</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1</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2">
      <c r="A46" s="182" t="s">
        <v>67</v>
      </c>
      <c r="B46" s="182">
        <f>'実質公債費比率（分子）の構造'!K$48</f>
        <v>273</v>
      </c>
      <c r="C46" s="182"/>
      <c r="D46" s="182"/>
      <c r="E46" s="182">
        <f>'実質公債費比率（分子）の構造'!L$48</f>
        <v>267</v>
      </c>
      <c r="F46" s="182"/>
      <c r="G46" s="182"/>
      <c r="H46" s="182">
        <f>'実質公債費比率（分子）の構造'!M$48</f>
        <v>262</v>
      </c>
      <c r="I46" s="182"/>
      <c r="J46" s="182"/>
      <c r="K46" s="182">
        <f>'実質公債費比率（分子）の構造'!N$48</f>
        <v>286</v>
      </c>
      <c r="L46" s="182"/>
      <c r="M46" s="182"/>
      <c r="N46" s="182">
        <f>'実質公債費比率（分子）の構造'!O$48</f>
        <v>278</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441</v>
      </c>
      <c r="C49" s="182"/>
      <c r="D49" s="182"/>
      <c r="E49" s="182">
        <f>'実質公債費比率（分子）の構造'!L$45</f>
        <v>377</v>
      </c>
      <c r="F49" s="182"/>
      <c r="G49" s="182"/>
      <c r="H49" s="182">
        <f>'実質公債費比率（分子）の構造'!M$45</f>
        <v>463</v>
      </c>
      <c r="I49" s="182"/>
      <c r="J49" s="182"/>
      <c r="K49" s="182">
        <f>'実質公債費比率（分子）の構造'!N$45</f>
        <v>410</v>
      </c>
      <c r="L49" s="182"/>
      <c r="M49" s="182"/>
      <c r="N49" s="182">
        <f>'実質公債費比率（分子）の構造'!O$45</f>
        <v>439</v>
      </c>
      <c r="O49" s="182"/>
      <c r="P49" s="182"/>
    </row>
    <row r="50" spans="1:16" x14ac:dyDescent="0.2">
      <c r="A50" s="182" t="s">
        <v>71</v>
      </c>
      <c r="B50" s="182" t="e">
        <f>NA()</f>
        <v>#N/A</v>
      </c>
      <c r="C50" s="182">
        <f>IF(ISNUMBER('実質公債費比率（分子）の構造'!K$53),'実質公債費比率（分子）の構造'!K$53,NA())</f>
        <v>40</v>
      </c>
      <c r="D50" s="182" t="e">
        <f>NA()</f>
        <v>#N/A</v>
      </c>
      <c r="E50" s="182" t="e">
        <f>NA()</f>
        <v>#N/A</v>
      </c>
      <c r="F50" s="182">
        <f>IF(ISNUMBER('実質公債費比率（分子）の構造'!L$53),'実質公債費比率（分子）の構造'!L$53,NA())</f>
        <v>-13</v>
      </c>
      <c r="G50" s="182" t="e">
        <f>NA()</f>
        <v>#N/A</v>
      </c>
      <c r="H50" s="182" t="e">
        <f>NA()</f>
        <v>#N/A</v>
      </c>
      <c r="I50" s="182">
        <f>IF(ISNUMBER('実質公債費比率（分子）の構造'!M$53),'実質公債費比率（分子）の構造'!M$53,NA())</f>
        <v>-9</v>
      </c>
      <c r="J50" s="182" t="e">
        <f>NA()</f>
        <v>#N/A</v>
      </c>
      <c r="K50" s="182" t="e">
        <f>NA()</f>
        <v>#N/A</v>
      </c>
      <c r="L50" s="182">
        <f>IF(ISNUMBER('実質公債費比率（分子）の構造'!N$53),'実質公債費比率（分子）の構造'!N$53,NA())</f>
        <v>-7</v>
      </c>
      <c r="M50" s="182" t="e">
        <f>NA()</f>
        <v>#N/A</v>
      </c>
      <c r="N50" s="182" t="e">
        <f>NA()</f>
        <v>#N/A</v>
      </c>
      <c r="O50" s="182">
        <f>IF(ISNUMBER('実質公債費比率（分子）の構造'!O$53),'実質公債費比率（分子）の構造'!O$53,NA())</f>
        <v>11</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5593</v>
      </c>
      <c r="E56" s="181"/>
      <c r="F56" s="181"/>
      <c r="G56" s="181">
        <f>'将来負担比率（分子）の構造'!J$52</f>
        <v>5644</v>
      </c>
      <c r="H56" s="181"/>
      <c r="I56" s="181"/>
      <c r="J56" s="181">
        <f>'将来負担比率（分子）の構造'!K$52</f>
        <v>5213</v>
      </c>
      <c r="K56" s="181"/>
      <c r="L56" s="181"/>
      <c r="M56" s="181">
        <f>'将来負担比率（分子）の構造'!L$52</f>
        <v>4192</v>
      </c>
      <c r="N56" s="181"/>
      <c r="O56" s="181"/>
      <c r="P56" s="181">
        <f>'将来負担比率（分子）の構造'!M$52</f>
        <v>4309</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5460</v>
      </c>
      <c r="E58" s="181"/>
      <c r="F58" s="181"/>
      <c r="G58" s="181">
        <f>'将来負担比率（分子）の構造'!J$50</f>
        <v>5777</v>
      </c>
      <c r="H58" s="181"/>
      <c r="I58" s="181"/>
      <c r="J58" s="181">
        <f>'将来負担比率（分子）の構造'!K$50</f>
        <v>5851</v>
      </c>
      <c r="K58" s="181"/>
      <c r="L58" s="181"/>
      <c r="M58" s="181">
        <f>'将来負担比率（分子）の構造'!L$50</f>
        <v>6125</v>
      </c>
      <c r="N58" s="181"/>
      <c r="O58" s="181"/>
      <c r="P58" s="181">
        <f>'将来負担比率（分子）の構造'!M$50</f>
        <v>6283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525</v>
      </c>
      <c r="C62" s="181"/>
      <c r="D62" s="181"/>
      <c r="E62" s="181">
        <f>'将来負担比率（分子）の構造'!J$45</f>
        <v>515</v>
      </c>
      <c r="F62" s="181"/>
      <c r="G62" s="181"/>
      <c r="H62" s="181">
        <f>'将来負担比率（分子）の構造'!K$45</f>
        <v>485</v>
      </c>
      <c r="I62" s="181"/>
      <c r="J62" s="181"/>
      <c r="K62" s="181">
        <f>'将来負担比率（分子）の構造'!L$45</f>
        <v>541</v>
      </c>
      <c r="L62" s="181"/>
      <c r="M62" s="181"/>
      <c r="N62" s="181">
        <f>'将来負担比率（分子）の構造'!M$45</f>
        <v>525</v>
      </c>
      <c r="O62" s="181"/>
      <c r="P62" s="181"/>
    </row>
    <row r="63" spans="1:16" x14ac:dyDescent="0.2">
      <c r="A63" s="181" t="s">
        <v>34</v>
      </c>
      <c r="B63" s="181">
        <f>'将来負担比率（分子）の構造'!I$44</f>
        <v>26</v>
      </c>
      <c r="C63" s="181"/>
      <c r="D63" s="181"/>
      <c r="E63" s="181">
        <f>'将来負担比率（分子）の構造'!J$44</f>
        <v>25</v>
      </c>
      <c r="F63" s="181"/>
      <c r="G63" s="181"/>
      <c r="H63" s="181">
        <f>'将来負担比率（分子）の構造'!K$44</f>
        <v>1</v>
      </c>
      <c r="I63" s="181"/>
      <c r="J63" s="181"/>
      <c r="K63" s="181">
        <f>'将来負担比率（分子）の構造'!L$44</f>
        <v>0</v>
      </c>
      <c r="L63" s="181"/>
      <c r="M63" s="181"/>
      <c r="N63" s="181">
        <f>'将来負担比率（分子）の構造'!M$44</f>
        <v>0</v>
      </c>
      <c r="O63" s="181"/>
      <c r="P63" s="181"/>
    </row>
    <row r="64" spans="1:16" x14ac:dyDescent="0.2">
      <c r="A64" s="181" t="s">
        <v>33</v>
      </c>
      <c r="B64" s="181">
        <f>'将来負担比率（分子）の構造'!I$43</f>
        <v>2699</v>
      </c>
      <c r="C64" s="181"/>
      <c r="D64" s="181"/>
      <c r="E64" s="181">
        <f>'将来負担比率（分子）の構造'!J$43</f>
        <v>2490</v>
      </c>
      <c r="F64" s="181"/>
      <c r="G64" s="181"/>
      <c r="H64" s="181">
        <f>'将来負担比率（分子）の構造'!K$43</f>
        <v>2269</v>
      </c>
      <c r="I64" s="181"/>
      <c r="J64" s="181"/>
      <c r="K64" s="181">
        <f>'将来負担比率（分子）の構造'!L$43</f>
        <v>2021</v>
      </c>
      <c r="L64" s="181"/>
      <c r="M64" s="181"/>
      <c r="N64" s="181">
        <f>'将来負担比率（分子）の構造'!M$43</f>
        <v>1795</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3303</v>
      </c>
      <c r="C66" s="181"/>
      <c r="D66" s="181"/>
      <c r="E66" s="181">
        <f>'将来負担比率（分子）の構造'!J$41</f>
        <v>3068</v>
      </c>
      <c r="F66" s="181"/>
      <c r="G66" s="181"/>
      <c r="H66" s="181">
        <f>'将来負担比率（分子）の構造'!K$41</f>
        <v>3025</v>
      </c>
      <c r="I66" s="181"/>
      <c r="J66" s="181"/>
      <c r="K66" s="181">
        <f>'将来負担比率（分子）の構造'!L$41</f>
        <v>2987</v>
      </c>
      <c r="L66" s="181"/>
      <c r="M66" s="181"/>
      <c r="N66" s="181">
        <f>'将来負担比率（分子）の構造'!M$41</f>
        <v>3419</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1680</v>
      </c>
      <c r="C72" s="185">
        <f>基金残高に係る経年分析!G55</f>
        <v>1681</v>
      </c>
      <c r="D72" s="185">
        <f>基金残高に係る経年分析!H55</f>
        <v>1681</v>
      </c>
    </row>
    <row r="73" spans="1:16" x14ac:dyDescent="0.2">
      <c r="A73" s="184" t="s">
        <v>78</v>
      </c>
      <c r="B73" s="185">
        <f>基金残高に係る経年分析!F56</f>
        <v>248</v>
      </c>
      <c r="C73" s="185">
        <f>基金残高に係る経年分析!G56</f>
        <v>248</v>
      </c>
      <c r="D73" s="185">
        <f>基金残高に係る経年分析!H56</f>
        <v>248</v>
      </c>
    </row>
    <row r="74" spans="1:16" x14ac:dyDescent="0.2">
      <c r="A74" s="184" t="s">
        <v>79</v>
      </c>
      <c r="B74" s="185">
        <f>基金残高に係る経年分析!F57</f>
        <v>3482</v>
      </c>
      <c r="C74" s="185">
        <f>基金残高に係る経年分析!G57</f>
        <v>3729</v>
      </c>
      <c r="D74" s="185">
        <f>基金残高に係る経年分析!H57</f>
        <v>3896</v>
      </c>
    </row>
  </sheetData>
  <sheetProtection algorithmName="SHA-512" hashValue="QSHU7apODrHwjDf3c5aHnG2bc8V5xhJHWdF1//Jsmj69c+5dkEM7aOLCo5pUbMZPrB3F3C5HptSGYkO4Di5oOg==" saltValue="LQNtDGoSN+nM6DJFYhLZ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224</v>
      </c>
      <c r="C5" s="634"/>
      <c r="D5" s="634"/>
      <c r="E5" s="634"/>
      <c r="F5" s="634"/>
      <c r="G5" s="634"/>
      <c r="H5" s="634"/>
      <c r="I5" s="634"/>
      <c r="J5" s="634"/>
      <c r="K5" s="634"/>
      <c r="L5" s="634"/>
      <c r="M5" s="634"/>
      <c r="N5" s="634"/>
      <c r="O5" s="634"/>
      <c r="P5" s="634"/>
      <c r="Q5" s="635"/>
      <c r="R5" s="636">
        <v>530496</v>
      </c>
      <c r="S5" s="637"/>
      <c r="T5" s="637"/>
      <c r="U5" s="637"/>
      <c r="V5" s="637"/>
      <c r="W5" s="637"/>
      <c r="X5" s="637"/>
      <c r="Y5" s="638"/>
      <c r="Z5" s="639">
        <v>8.6</v>
      </c>
      <c r="AA5" s="639"/>
      <c r="AB5" s="639"/>
      <c r="AC5" s="639"/>
      <c r="AD5" s="640">
        <v>530496</v>
      </c>
      <c r="AE5" s="640"/>
      <c r="AF5" s="640"/>
      <c r="AG5" s="640"/>
      <c r="AH5" s="640"/>
      <c r="AI5" s="640"/>
      <c r="AJ5" s="640"/>
      <c r="AK5" s="640"/>
      <c r="AL5" s="641">
        <v>18.5</v>
      </c>
      <c r="AM5" s="642"/>
      <c r="AN5" s="642"/>
      <c r="AO5" s="643"/>
      <c r="AP5" s="633" t="s">
        <v>225</v>
      </c>
      <c r="AQ5" s="634"/>
      <c r="AR5" s="634"/>
      <c r="AS5" s="634"/>
      <c r="AT5" s="634"/>
      <c r="AU5" s="634"/>
      <c r="AV5" s="634"/>
      <c r="AW5" s="634"/>
      <c r="AX5" s="634"/>
      <c r="AY5" s="634"/>
      <c r="AZ5" s="634"/>
      <c r="BA5" s="634"/>
      <c r="BB5" s="634"/>
      <c r="BC5" s="634"/>
      <c r="BD5" s="634"/>
      <c r="BE5" s="634"/>
      <c r="BF5" s="635"/>
      <c r="BG5" s="647">
        <v>530496</v>
      </c>
      <c r="BH5" s="648"/>
      <c r="BI5" s="648"/>
      <c r="BJ5" s="648"/>
      <c r="BK5" s="648"/>
      <c r="BL5" s="648"/>
      <c r="BM5" s="648"/>
      <c r="BN5" s="649"/>
      <c r="BO5" s="650">
        <v>100</v>
      </c>
      <c r="BP5" s="650"/>
      <c r="BQ5" s="650"/>
      <c r="BR5" s="650"/>
      <c r="BS5" s="651" t="s">
        <v>129</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2">
      <c r="B6" s="644" t="s">
        <v>229</v>
      </c>
      <c r="C6" s="645"/>
      <c r="D6" s="645"/>
      <c r="E6" s="645"/>
      <c r="F6" s="645"/>
      <c r="G6" s="645"/>
      <c r="H6" s="645"/>
      <c r="I6" s="645"/>
      <c r="J6" s="645"/>
      <c r="K6" s="645"/>
      <c r="L6" s="645"/>
      <c r="M6" s="645"/>
      <c r="N6" s="645"/>
      <c r="O6" s="645"/>
      <c r="P6" s="645"/>
      <c r="Q6" s="646"/>
      <c r="R6" s="647">
        <v>137526</v>
      </c>
      <c r="S6" s="648"/>
      <c r="T6" s="648"/>
      <c r="U6" s="648"/>
      <c r="V6" s="648"/>
      <c r="W6" s="648"/>
      <c r="X6" s="648"/>
      <c r="Y6" s="649"/>
      <c r="Z6" s="650">
        <v>2.2000000000000002</v>
      </c>
      <c r="AA6" s="650"/>
      <c r="AB6" s="650"/>
      <c r="AC6" s="650"/>
      <c r="AD6" s="651">
        <v>137526</v>
      </c>
      <c r="AE6" s="651"/>
      <c r="AF6" s="651"/>
      <c r="AG6" s="651"/>
      <c r="AH6" s="651"/>
      <c r="AI6" s="651"/>
      <c r="AJ6" s="651"/>
      <c r="AK6" s="651"/>
      <c r="AL6" s="652">
        <v>4.8</v>
      </c>
      <c r="AM6" s="653"/>
      <c r="AN6" s="653"/>
      <c r="AO6" s="654"/>
      <c r="AP6" s="644" t="s">
        <v>230</v>
      </c>
      <c r="AQ6" s="645"/>
      <c r="AR6" s="645"/>
      <c r="AS6" s="645"/>
      <c r="AT6" s="645"/>
      <c r="AU6" s="645"/>
      <c r="AV6" s="645"/>
      <c r="AW6" s="645"/>
      <c r="AX6" s="645"/>
      <c r="AY6" s="645"/>
      <c r="AZ6" s="645"/>
      <c r="BA6" s="645"/>
      <c r="BB6" s="645"/>
      <c r="BC6" s="645"/>
      <c r="BD6" s="645"/>
      <c r="BE6" s="645"/>
      <c r="BF6" s="646"/>
      <c r="BG6" s="647">
        <v>530496</v>
      </c>
      <c r="BH6" s="648"/>
      <c r="BI6" s="648"/>
      <c r="BJ6" s="648"/>
      <c r="BK6" s="648"/>
      <c r="BL6" s="648"/>
      <c r="BM6" s="648"/>
      <c r="BN6" s="649"/>
      <c r="BO6" s="650">
        <v>100</v>
      </c>
      <c r="BP6" s="650"/>
      <c r="BQ6" s="650"/>
      <c r="BR6" s="650"/>
      <c r="BS6" s="651" t="s">
        <v>129</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37331</v>
      </c>
      <c r="CS6" s="648"/>
      <c r="CT6" s="648"/>
      <c r="CU6" s="648"/>
      <c r="CV6" s="648"/>
      <c r="CW6" s="648"/>
      <c r="CX6" s="648"/>
      <c r="CY6" s="649"/>
      <c r="CZ6" s="641">
        <v>0.6</v>
      </c>
      <c r="DA6" s="642"/>
      <c r="DB6" s="642"/>
      <c r="DC6" s="661"/>
      <c r="DD6" s="656" t="s">
        <v>129</v>
      </c>
      <c r="DE6" s="648"/>
      <c r="DF6" s="648"/>
      <c r="DG6" s="648"/>
      <c r="DH6" s="648"/>
      <c r="DI6" s="648"/>
      <c r="DJ6" s="648"/>
      <c r="DK6" s="648"/>
      <c r="DL6" s="648"/>
      <c r="DM6" s="648"/>
      <c r="DN6" s="648"/>
      <c r="DO6" s="648"/>
      <c r="DP6" s="649"/>
      <c r="DQ6" s="656">
        <v>37331</v>
      </c>
      <c r="DR6" s="648"/>
      <c r="DS6" s="648"/>
      <c r="DT6" s="648"/>
      <c r="DU6" s="648"/>
      <c r="DV6" s="648"/>
      <c r="DW6" s="648"/>
      <c r="DX6" s="648"/>
      <c r="DY6" s="648"/>
      <c r="DZ6" s="648"/>
      <c r="EA6" s="648"/>
      <c r="EB6" s="648"/>
      <c r="EC6" s="657"/>
    </row>
    <row r="7" spans="2:143" ht="11.25" customHeight="1" x14ac:dyDescent="0.2">
      <c r="B7" s="644" t="s">
        <v>232</v>
      </c>
      <c r="C7" s="645"/>
      <c r="D7" s="645"/>
      <c r="E7" s="645"/>
      <c r="F7" s="645"/>
      <c r="G7" s="645"/>
      <c r="H7" s="645"/>
      <c r="I7" s="645"/>
      <c r="J7" s="645"/>
      <c r="K7" s="645"/>
      <c r="L7" s="645"/>
      <c r="M7" s="645"/>
      <c r="N7" s="645"/>
      <c r="O7" s="645"/>
      <c r="P7" s="645"/>
      <c r="Q7" s="646"/>
      <c r="R7" s="647">
        <v>654</v>
      </c>
      <c r="S7" s="648"/>
      <c r="T7" s="648"/>
      <c r="U7" s="648"/>
      <c r="V7" s="648"/>
      <c r="W7" s="648"/>
      <c r="X7" s="648"/>
      <c r="Y7" s="649"/>
      <c r="Z7" s="650">
        <v>0</v>
      </c>
      <c r="AA7" s="650"/>
      <c r="AB7" s="650"/>
      <c r="AC7" s="650"/>
      <c r="AD7" s="651">
        <v>654</v>
      </c>
      <c r="AE7" s="651"/>
      <c r="AF7" s="651"/>
      <c r="AG7" s="651"/>
      <c r="AH7" s="651"/>
      <c r="AI7" s="651"/>
      <c r="AJ7" s="651"/>
      <c r="AK7" s="651"/>
      <c r="AL7" s="652">
        <v>0</v>
      </c>
      <c r="AM7" s="653"/>
      <c r="AN7" s="653"/>
      <c r="AO7" s="654"/>
      <c r="AP7" s="644" t="s">
        <v>233</v>
      </c>
      <c r="AQ7" s="645"/>
      <c r="AR7" s="645"/>
      <c r="AS7" s="645"/>
      <c r="AT7" s="645"/>
      <c r="AU7" s="645"/>
      <c r="AV7" s="645"/>
      <c r="AW7" s="645"/>
      <c r="AX7" s="645"/>
      <c r="AY7" s="645"/>
      <c r="AZ7" s="645"/>
      <c r="BA7" s="645"/>
      <c r="BB7" s="645"/>
      <c r="BC7" s="645"/>
      <c r="BD7" s="645"/>
      <c r="BE7" s="645"/>
      <c r="BF7" s="646"/>
      <c r="BG7" s="647">
        <v>229294</v>
      </c>
      <c r="BH7" s="648"/>
      <c r="BI7" s="648"/>
      <c r="BJ7" s="648"/>
      <c r="BK7" s="648"/>
      <c r="BL7" s="648"/>
      <c r="BM7" s="648"/>
      <c r="BN7" s="649"/>
      <c r="BO7" s="650">
        <v>43.2</v>
      </c>
      <c r="BP7" s="650"/>
      <c r="BQ7" s="650"/>
      <c r="BR7" s="650"/>
      <c r="BS7" s="651" t="s">
        <v>129</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1156565</v>
      </c>
      <c r="CS7" s="648"/>
      <c r="CT7" s="648"/>
      <c r="CU7" s="648"/>
      <c r="CV7" s="648"/>
      <c r="CW7" s="648"/>
      <c r="CX7" s="648"/>
      <c r="CY7" s="649"/>
      <c r="CZ7" s="650">
        <v>19.2</v>
      </c>
      <c r="DA7" s="650"/>
      <c r="DB7" s="650"/>
      <c r="DC7" s="650"/>
      <c r="DD7" s="656">
        <v>230988</v>
      </c>
      <c r="DE7" s="648"/>
      <c r="DF7" s="648"/>
      <c r="DG7" s="648"/>
      <c r="DH7" s="648"/>
      <c r="DI7" s="648"/>
      <c r="DJ7" s="648"/>
      <c r="DK7" s="648"/>
      <c r="DL7" s="648"/>
      <c r="DM7" s="648"/>
      <c r="DN7" s="648"/>
      <c r="DO7" s="648"/>
      <c r="DP7" s="649"/>
      <c r="DQ7" s="656">
        <v>455980</v>
      </c>
      <c r="DR7" s="648"/>
      <c r="DS7" s="648"/>
      <c r="DT7" s="648"/>
      <c r="DU7" s="648"/>
      <c r="DV7" s="648"/>
      <c r="DW7" s="648"/>
      <c r="DX7" s="648"/>
      <c r="DY7" s="648"/>
      <c r="DZ7" s="648"/>
      <c r="EA7" s="648"/>
      <c r="EB7" s="648"/>
      <c r="EC7" s="657"/>
    </row>
    <row r="8" spans="2:143" ht="11.25" customHeight="1" x14ac:dyDescent="0.2">
      <c r="B8" s="644" t="s">
        <v>235</v>
      </c>
      <c r="C8" s="645"/>
      <c r="D8" s="645"/>
      <c r="E8" s="645"/>
      <c r="F8" s="645"/>
      <c r="G8" s="645"/>
      <c r="H8" s="645"/>
      <c r="I8" s="645"/>
      <c r="J8" s="645"/>
      <c r="K8" s="645"/>
      <c r="L8" s="645"/>
      <c r="M8" s="645"/>
      <c r="N8" s="645"/>
      <c r="O8" s="645"/>
      <c r="P8" s="645"/>
      <c r="Q8" s="646"/>
      <c r="R8" s="647">
        <v>2877</v>
      </c>
      <c r="S8" s="648"/>
      <c r="T8" s="648"/>
      <c r="U8" s="648"/>
      <c r="V8" s="648"/>
      <c r="W8" s="648"/>
      <c r="X8" s="648"/>
      <c r="Y8" s="649"/>
      <c r="Z8" s="650">
        <v>0</v>
      </c>
      <c r="AA8" s="650"/>
      <c r="AB8" s="650"/>
      <c r="AC8" s="650"/>
      <c r="AD8" s="651">
        <v>2877</v>
      </c>
      <c r="AE8" s="651"/>
      <c r="AF8" s="651"/>
      <c r="AG8" s="651"/>
      <c r="AH8" s="651"/>
      <c r="AI8" s="651"/>
      <c r="AJ8" s="651"/>
      <c r="AK8" s="651"/>
      <c r="AL8" s="652">
        <v>0.1</v>
      </c>
      <c r="AM8" s="653"/>
      <c r="AN8" s="653"/>
      <c r="AO8" s="654"/>
      <c r="AP8" s="644" t="s">
        <v>236</v>
      </c>
      <c r="AQ8" s="645"/>
      <c r="AR8" s="645"/>
      <c r="AS8" s="645"/>
      <c r="AT8" s="645"/>
      <c r="AU8" s="645"/>
      <c r="AV8" s="645"/>
      <c r="AW8" s="645"/>
      <c r="AX8" s="645"/>
      <c r="AY8" s="645"/>
      <c r="AZ8" s="645"/>
      <c r="BA8" s="645"/>
      <c r="BB8" s="645"/>
      <c r="BC8" s="645"/>
      <c r="BD8" s="645"/>
      <c r="BE8" s="645"/>
      <c r="BF8" s="646"/>
      <c r="BG8" s="647">
        <v>8733</v>
      </c>
      <c r="BH8" s="648"/>
      <c r="BI8" s="648"/>
      <c r="BJ8" s="648"/>
      <c r="BK8" s="648"/>
      <c r="BL8" s="648"/>
      <c r="BM8" s="648"/>
      <c r="BN8" s="649"/>
      <c r="BO8" s="650">
        <v>1.6</v>
      </c>
      <c r="BP8" s="650"/>
      <c r="BQ8" s="650"/>
      <c r="BR8" s="650"/>
      <c r="BS8" s="656" t="s">
        <v>129</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654189</v>
      </c>
      <c r="CS8" s="648"/>
      <c r="CT8" s="648"/>
      <c r="CU8" s="648"/>
      <c r="CV8" s="648"/>
      <c r="CW8" s="648"/>
      <c r="CX8" s="648"/>
      <c r="CY8" s="649"/>
      <c r="CZ8" s="650">
        <v>10.9</v>
      </c>
      <c r="DA8" s="650"/>
      <c r="DB8" s="650"/>
      <c r="DC8" s="650"/>
      <c r="DD8" s="656">
        <v>24338</v>
      </c>
      <c r="DE8" s="648"/>
      <c r="DF8" s="648"/>
      <c r="DG8" s="648"/>
      <c r="DH8" s="648"/>
      <c r="DI8" s="648"/>
      <c r="DJ8" s="648"/>
      <c r="DK8" s="648"/>
      <c r="DL8" s="648"/>
      <c r="DM8" s="648"/>
      <c r="DN8" s="648"/>
      <c r="DO8" s="648"/>
      <c r="DP8" s="649"/>
      <c r="DQ8" s="656">
        <v>480286</v>
      </c>
      <c r="DR8" s="648"/>
      <c r="DS8" s="648"/>
      <c r="DT8" s="648"/>
      <c r="DU8" s="648"/>
      <c r="DV8" s="648"/>
      <c r="DW8" s="648"/>
      <c r="DX8" s="648"/>
      <c r="DY8" s="648"/>
      <c r="DZ8" s="648"/>
      <c r="EA8" s="648"/>
      <c r="EB8" s="648"/>
      <c r="EC8" s="657"/>
    </row>
    <row r="9" spans="2:143" ht="11.25" customHeight="1" x14ac:dyDescent="0.2">
      <c r="B9" s="644" t="s">
        <v>238</v>
      </c>
      <c r="C9" s="645"/>
      <c r="D9" s="645"/>
      <c r="E9" s="645"/>
      <c r="F9" s="645"/>
      <c r="G9" s="645"/>
      <c r="H9" s="645"/>
      <c r="I9" s="645"/>
      <c r="J9" s="645"/>
      <c r="K9" s="645"/>
      <c r="L9" s="645"/>
      <c r="M9" s="645"/>
      <c r="N9" s="645"/>
      <c r="O9" s="645"/>
      <c r="P9" s="645"/>
      <c r="Q9" s="646"/>
      <c r="R9" s="647">
        <v>3248</v>
      </c>
      <c r="S9" s="648"/>
      <c r="T9" s="648"/>
      <c r="U9" s="648"/>
      <c r="V9" s="648"/>
      <c r="W9" s="648"/>
      <c r="X9" s="648"/>
      <c r="Y9" s="649"/>
      <c r="Z9" s="650">
        <v>0.1</v>
      </c>
      <c r="AA9" s="650"/>
      <c r="AB9" s="650"/>
      <c r="AC9" s="650"/>
      <c r="AD9" s="651">
        <v>3248</v>
      </c>
      <c r="AE9" s="651"/>
      <c r="AF9" s="651"/>
      <c r="AG9" s="651"/>
      <c r="AH9" s="651"/>
      <c r="AI9" s="651"/>
      <c r="AJ9" s="651"/>
      <c r="AK9" s="651"/>
      <c r="AL9" s="652">
        <v>0.1</v>
      </c>
      <c r="AM9" s="653"/>
      <c r="AN9" s="653"/>
      <c r="AO9" s="654"/>
      <c r="AP9" s="644" t="s">
        <v>239</v>
      </c>
      <c r="AQ9" s="645"/>
      <c r="AR9" s="645"/>
      <c r="AS9" s="645"/>
      <c r="AT9" s="645"/>
      <c r="AU9" s="645"/>
      <c r="AV9" s="645"/>
      <c r="AW9" s="645"/>
      <c r="AX9" s="645"/>
      <c r="AY9" s="645"/>
      <c r="AZ9" s="645"/>
      <c r="BA9" s="645"/>
      <c r="BB9" s="645"/>
      <c r="BC9" s="645"/>
      <c r="BD9" s="645"/>
      <c r="BE9" s="645"/>
      <c r="BF9" s="646"/>
      <c r="BG9" s="647">
        <v>201194</v>
      </c>
      <c r="BH9" s="648"/>
      <c r="BI9" s="648"/>
      <c r="BJ9" s="648"/>
      <c r="BK9" s="648"/>
      <c r="BL9" s="648"/>
      <c r="BM9" s="648"/>
      <c r="BN9" s="649"/>
      <c r="BO9" s="650">
        <v>37.9</v>
      </c>
      <c r="BP9" s="650"/>
      <c r="BQ9" s="650"/>
      <c r="BR9" s="650"/>
      <c r="BS9" s="656" t="s">
        <v>129</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371758</v>
      </c>
      <c r="CS9" s="648"/>
      <c r="CT9" s="648"/>
      <c r="CU9" s="648"/>
      <c r="CV9" s="648"/>
      <c r="CW9" s="648"/>
      <c r="CX9" s="648"/>
      <c r="CY9" s="649"/>
      <c r="CZ9" s="650">
        <v>6.2</v>
      </c>
      <c r="DA9" s="650"/>
      <c r="DB9" s="650"/>
      <c r="DC9" s="650"/>
      <c r="DD9" s="656">
        <v>104251</v>
      </c>
      <c r="DE9" s="648"/>
      <c r="DF9" s="648"/>
      <c r="DG9" s="648"/>
      <c r="DH9" s="648"/>
      <c r="DI9" s="648"/>
      <c r="DJ9" s="648"/>
      <c r="DK9" s="648"/>
      <c r="DL9" s="648"/>
      <c r="DM9" s="648"/>
      <c r="DN9" s="648"/>
      <c r="DO9" s="648"/>
      <c r="DP9" s="649"/>
      <c r="DQ9" s="656">
        <v>297410</v>
      </c>
      <c r="DR9" s="648"/>
      <c r="DS9" s="648"/>
      <c r="DT9" s="648"/>
      <c r="DU9" s="648"/>
      <c r="DV9" s="648"/>
      <c r="DW9" s="648"/>
      <c r="DX9" s="648"/>
      <c r="DY9" s="648"/>
      <c r="DZ9" s="648"/>
      <c r="EA9" s="648"/>
      <c r="EB9" s="648"/>
      <c r="EC9" s="657"/>
    </row>
    <row r="10" spans="2:143" ht="11.25" customHeight="1" x14ac:dyDescent="0.2">
      <c r="B10" s="644" t="s">
        <v>241</v>
      </c>
      <c r="C10" s="645"/>
      <c r="D10" s="645"/>
      <c r="E10" s="645"/>
      <c r="F10" s="645"/>
      <c r="G10" s="645"/>
      <c r="H10" s="645"/>
      <c r="I10" s="645"/>
      <c r="J10" s="645"/>
      <c r="K10" s="645"/>
      <c r="L10" s="645"/>
      <c r="M10" s="645"/>
      <c r="N10" s="645"/>
      <c r="O10" s="645"/>
      <c r="P10" s="645"/>
      <c r="Q10" s="646"/>
      <c r="R10" s="647" t="s">
        <v>242</v>
      </c>
      <c r="S10" s="648"/>
      <c r="T10" s="648"/>
      <c r="U10" s="648"/>
      <c r="V10" s="648"/>
      <c r="W10" s="648"/>
      <c r="X10" s="648"/>
      <c r="Y10" s="649"/>
      <c r="Z10" s="650" t="s">
        <v>242</v>
      </c>
      <c r="AA10" s="650"/>
      <c r="AB10" s="650"/>
      <c r="AC10" s="650"/>
      <c r="AD10" s="651" t="s">
        <v>129</v>
      </c>
      <c r="AE10" s="651"/>
      <c r="AF10" s="651"/>
      <c r="AG10" s="651"/>
      <c r="AH10" s="651"/>
      <c r="AI10" s="651"/>
      <c r="AJ10" s="651"/>
      <c r="AK10" s="651"/>
      <c r="AL10" s="652" t="s">
        <v>242</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14360</v>
      </c>
      <c r="BH10" s="648"/>
      <c r="BI10" s="648"/>
      <c r="BJ10" s="648"/>
      <c r="BK10" s="648"/>
      <c r="BL10" s="648"/>
      <c r="BM10" s="648"/>
      <c r="BN10" s="649"/>
      <c r="BO10" s="650">
        <v>2.7</v>
      </c>
      <c r="BP10" s="650"/>
      <c r="BQ10" s="650"/>
      <c r="BR10" s="650"/>
      <c r="BS10" s="656" t="s">
        <v>129</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177</v>
      </c>
      <c r="CS10" s="648"/>
      <c r="CT10" s="648"/>
      <c r="CU10" s="648"/>
      <c r="CV10" s="648"/>
      <c r="CW10" s="648"/>
      <c r="CX10" s="648"/>
      <c r="CY10" s="649"/>
      <c r="CZ10" s="650">
        <v>0</v>
      </c>
      <c r="DA10" s="650"/>
      <c r="DB10" s="650"/>
      <c r="DC10" s="650"/>
      <c r="DD10" s="656" t="s">
        <v>242</v>
      </c>
      <c r="DE10" s="648"/>
      <c r="DF10" s="648"/>
      <c r="DG10" s="648"/>
      <c r="DH10" s="648"/>
      <c r="DI10" s="648"/>
      <c r="DJ10" s="648"/>
      <c r="DK10" s="648"/>
      <c r="DL10" s="648"/>
      <c r="DM10" s="648"/>
      <c r="DN10" s="648"/>
      <c r="DO10" s="648"/>
      <c r="DP10" s="649"/>
      <c r="DQ10" s="656">
        <v>177</v>
      </c>
      <c r="DR10" s="648"/>
      <c r="DS10" s="648"/>
      <c r="DT10" s="648"/>
      <c r="DU10" s="648"/>
      <c r="DV10" s="648"/>
      <c r="DW10" s="648"/>
      <c r="DX10" s="648"/>
      <c r="DY10" s="648"/>
      <c r="DZ10" s="648"/>
      <c r="EA10" s="648"/>
      <c r="EB10" s="648"/>
      <c r="EC10" s="657"/>
    </row>
    <row r="11" spans="2:143" ht="11.25" customHeight="1" x14ac:dyDescent="0.2">
      <c r="B11" s="644" t="s">
        <v>245</v>
      </c>
      <c r="C11" s="645"/>
      <c r="D11" s="645"/>
      <c r="E11" s="645"/>
      <c r="F11" s="645"/>
      <c r="G11" s="645"/>
      <c r="H11" s="645"/>
      <c r="I11" s="645"/>
      <c r="J11" s="645"/>
      <c r="K11" s="645"/>
      <c r="L11" s="645"/>
      <c r="M11" s="645"/>
      <c r="N11" s="645"/>
      <c r="O11" s="645"/>
      <c r="P11" s="645"/>
      <c r="Q11" s="646"/>
      <c r="R11" s="647">
        <v>92401</v>
      </c>
      <c r="S11" s="648"/>
      <c r="T11" s="648"/>
      <c r="U11" s="648"/>
      <c r="V11" s="648"/>
      <c r="W11" s="648"/>
      <c r="X11" s="648"/>
      <c r="Y11" s="649"/>
      <c r="Z11" s="652">
        <v>1.5</v>
      </c>
      <c r="AA11" s="653"/>
      <c r="AB11" s="653"/>
      <c r="AC11" s="665"/>
      <c r="AD11" s="656">
        <v>92401</v>
      </c>
      <c r="AE11" s="648"/>
      <c r="AF11" s="648"/>
      <c r="AG11" s="648"/>
      <c r="AH11" s="648"/>
      <c r="AI11" s="648"/>
      <c r="AJ11" s="648"/>
      <c r="AK11" s="649"/>
      <c r="AL11" s="652">
        <v>3.2</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5007</v>
      </c>
      <c r="BH11" s="648"/>
      <c r="BI11" s="648"/>
      <c r="BJ11" s="648"/>
      <c r="BK11" s="648"/>
      <c r="BL11" s="648"/>
      <c r="BM11" s="648"/>
      <c r="BN11" s="649"/>
      <c r="BO11" s="650">
        <v>0.9</v>
      </c>
      <c r="BP11" s="650"/>
      <c r="BQ11" s="650"/>
      <c r="BR11" s="650"/>
      <c r="BS11" s="656" t="s">
        <v>242</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546033</v>
      </c>
      <c r="CS11" s="648"/>
      <c r="CT11" s="648"/>
      <c r="CU11" s="648"/>
      <c r="CV11" s="648"/>
      <c r="CW11" s="648"/>
      <c r="CX11" s="648"/>
      <c r="CY11" s="649"/>
      <c r="CZ11" s="650">
        <v>9.1</v>
      </c>
      <c r="DA11" s="650"/>
      <c r="DB11" s="650"/>
      <c r="DC11" s="650"/>
      <c r="DD11" s="656">
        <v>130486</v>
      </c>
      <c r="DE11" s="648"/>
      <c r="DF11" s="648"/>
      <c r="DG11" s="648"/>
      <c r="DH11" s="648"/>
      <c r="DI11" s="648"/>
      <c r="DJ11" s="648"/>
      <c r="DK11" s="648"/>
      <c r="DL11" s="648"/>
      <c r="DM11" s="648"/>
      <c r="DN11" s="648"/>
      <c r="DO11" s="648"/>
      <c r="DP11" s="649"/>
      <c r="DQ11" s="656">
        <v>316647</v>
      </c>
      <c r="DR11" s="648"/>
      <c r="DS11" s="648"/>
      <c r="DT11" s="648"/>
      <c r="DU11" s="648"/>
      <c r="DV11" s="648"/>
      <c r="DW11" s="648"/>
      <c r="DX11" s="648"/>
      <c r="DY11" s="648"/>
      <c r="DZ11" s="648"/>
      <c r="EA11" s="648"/>
      <c r="EB11" s="648"/>
      <c r="EC11" s="657"/>
    </row>
    <row r="12" spans="2:143" ht="11.25" customHeight="1" x14ac:dyDescent="0.2">
      <c r="B12" s="644" t="s">
        <v>248</v>
      </c>
      <c r="C12" s="645"/>
      <c r="D12" s="645"/>
      <c r="E12" s="645"/>
      <c r="F12" s="645"/>
      <c r="G12" s="645"/>
      <c r="H12" s="645"/>
      <c r="I12" s="645"/>
      <c r="J12" s="645"/>
      <c r="K12" s="645"/>
      <c r="L12" s="645"/>
      <c r="M12" s="645"/>
      <c r="N12" s="645"/>
      <c r="O12" s="645"/>
      <c r="P12" s="645"/>
      <c r="Q12" s="646"/>
      <c r="R12" s="647">
        <v>4327</v>
      </c>
      <c r="S12" s="648"/>
      <c r="T12" s="648"/>
      <c r="U12" s="648"/>
      <c r="V12" s="648"/>
      <c r="W12" s="648"/>
      <c r="X12" s="648"/>
      <c r="Y12" s="649"/>
      <c r="Z12" s="650">
        <v>0.1</v>
      </c>
      <c r="AA12" s="650"/>
      <c r="AB12" s="650"/>
      <c r="AC12" s="650"/>
      <c r="AD12" s="651">
        <v>4327</v>
      </c>
      <c r="AE12" s="651"/>
      <c r="AF12" s="651"/>
      <c r="AG12" s="651"/>
      <c r="AH12" s="651"/>
      <c r="AI12" s="651"/>
      <c r="AJ12" s="651"/>
      <c r="AK12" s="651"/>
      <c r="AL12" s="652">
        <v>0.2</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253681</v>
      </c>
      <c r="BH12" s="648"/>
      <c r="BI12" s="648"/>
      <c r="BJ12" s="648"/>
      <c r="BK12" s="648"/>
      <c r="BL12" s="648"/>
      <c r="BM12" s="648"/>
      <c r="BN12" s="649"/>
      <c r="BO12" s="650">
        <v>47.8</v>
      </c>
      <c r="BP12" s="650"/>
      <c r="BQ12" s="650"/>
      <c r="BR12" s="650"/>
      <c r="BS12" s="656" t="s">
        <v>242</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145980</v>
      </c>
      <c r="CS12" s="648"/>
      <c r="CT12" s="648"/>
      <c r="CU12" s="648"/>
      <c r="CV12" s="648"/>
      <c r="CW12" s="648"/>
      <c r="CX12" s="648"/>
      <c r="CY12" s="649"/>
      <c r="CZ12" s="650">
        <v>2.4</v>
      </c>
      <c r="DA12" s="650"/>
      <c r="DB12" s="650"/>
      <c r="DC12" s="650"/>
      <c r="DD12" s="656">
        <v>9156</v>
      </c>
      <c r="DE12" s="648"/>
      <c r="DF12" s="648"/>
      <c r="DG12" s="648"/>
      <c r="DH12" s="648"/>
      <c r="DI12" s="648"/>
      <c r="DJ12" s="648"/>
      <c r="DK12" s="648"/>
      <c r="DL12" s="648"/>
      <c r="DM12" s="648"/>
      <c r="DN12" s="648"/>
      <c r="DO12" s="648"/>
      <c r="DP12" s="649"/>
      <c r="DQ12" s="656">
        <v>126286</v>
      </c>
      <c r="DR12" s="648"/>
      <c r="DS12" s="648"/>
      <c r="DT12" s="648"/>
      <c r="DU12" s="648"/>
      <c r="DV12" s="648"/>
      <c r="DW12" s="648"/>
      <c r="DX12" s="648"/>
      <c r="DY12" s="648"/>
      <c r="DZ12" s="648"/>
      <c r="EA12" s="648"/>
      <c r="EB12" s="648"/>
      <c r="EC12" s="657"/>
    </row>
    <row r="13" spans="2:143" ht="11.25" customHeight="1" x14ac:dyDescent="0.2">
      <c r="B13" s="644" t="s">
        <v>251</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50" t="s">
        <v>129</v>
      </c>
      <c r="AA13" s="650"/>
      <c r="AB13" s="650"/>
      <c r="AC13" s="650"/>
      <c r="AD13" s="651" t="s">
        <v>242</v>
      </c>
      <c r="AE13" s="651"/>
      <c r="AF13" s="651"/>
      <c r="AG13" s="651"/>
      <c r="AH13" s="651"/>
      <c r="AI13" s="651"/>
      <c r="AJ13" s="651"/>
      <c r="AK13" s="651"/>
      <c r="AL13" s="652" t="s">
        <v>242</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249793</v>
      </c>
      <c r="BH13" s="648"/>
      <c r="BI13" s="648"/>
      <c r="BJ13" s="648"/>
      <c r="BK13" s="648"/>
      <c r="BL13" s="648"/>
      <c r="BM13" s="648"/>
      <c r="BN13" s="649"/>
      <c r="BO13" s="650">
        <v>47.1</v>
      </c>
      <c r="BP13" s="650"/>
      <c r="BQ13" s="650"/>
      <c r="BR13" s="650"/>
      <c r="BS13" s="656" t="s">
        <v>242</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1379452</v>
      </c>
      <c r="CS13" s="648"/>
      <c r="CT13" s="648"/>
      <c r="CU13" s="648"/>
      <c r="CV13" s="648"/>
      <c r="CW13" s="648"/>
      <c r="CX13" s="648"/>
      <c r="CY13" s="649"/>
      <c r="CZ13" s="650">
        <v>23</v>
      </c>
      <c r="DA13" s="650"/>
      <c r="DB13" s="650"/>
      <c r="DC13" s="650"/>
      <c r="DD13" s="656">
        <v>1188273</v>
      </c>
      <c r="DE13" s="648"/>
      <c r="DF13" s="648"/>
      <c r="DG13" s="648"/>
      <c r="DH13" s="648"/>
      <c r="DI13" s="648"/>
      <c r="DJ13" s="648"/>
      <c r="DK13" s="648"/>
      <c r="DL13" s="648"/>
      <c r="DM13" s="648"/>
      <c r="DN13" s="648"/>
      <c r="DO13" s="648"/>
      <c r="DP13" s="649"/>
      <c r="DQ13" s="656">
        <v>277601</v>
      </c>
      <c r="DR13" s="648"/>
      <c r="DS13" s="648"/>
      <c r="DT13" s="648"/>
      <c r="DU13" s="648"/>
      <c r="DV13" s="648"/>
      <c r="DW13" s="648"/>
      <c r="DX13" s="648"/>
      <c r="DY13" s="648"/>
      <c r="DZ13" s="648"/>
      <c r="EA13" s="648"/>
      <c r="EB13" s="648"/>
      <c r="EC13" s="657"/>
    </row>
    <row r="14" spans="2:143" ht="11.25" customHeight="1" x14ac:dyDescent="0.2">
      <c r="B14" s="644" t="s">
        <v>254</v>
      </c>
      <c r="C14" s="645"/>
      <c r="D14" s="645"/>
      <c r="E14" s="645"/>
      <c r="F14" s="645"/>
      <c r="G14" s="645"/>
      <c r="H14" s="645"/>
      <c r="I14" s="645"/>
      <c r="J14" s="645"/>
      <c r="K14" s="645"/>
      <c r="L14" s="645"/>
      <c r="M14" s="645"/>
      <c r="N14" s="645"/>
      <c r="O14" s="645"/>
      <c r="P14" s="645"/>
      <c r="Q14" s="646"/>
      <c r="R14" s="647" t="s">
        <v>242</v>
      </c>
      <c r="S14" s="648"/>
      <c r="T14" s="648"/>
      <c r="U14" s="648"/>
      <c r="V14" s="648"/>
      <c r="W14" s="648"/>
      <c r="X14" s="648"/>
      <c r="Y14" s="649"/>
      <c r="Z14" s="650" t="s">
        <v>129</v>
      </c>
      <c r="AA14" s="650"/>
      <c r="AB14" s="650"/>
      <c r="AC14" s="650"/>
      <c r="AD14" s="651" t="s">
        <v>242</v>
      </c>
      <c r="AE14" s="651"/>
      <c r="AF14" s="651"/>
      <c r="AG14" s="651"/>
      <c r="AH14" s="651"/>
      <c r="AI14" s="651"/>
      <c r="AJ14" s="651"/>
      <c r="AK14" s="651"/>
      <c r="AL14" s="652" t="s">
        <v>129</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25114</v>
      </c>
      <c r="BH14" s="648"/>
      <c r="BI14" s="648"/>
      <c r="BJ14" s="648"/>
      <c r="BK14" s="648"/>
      <c r="BL14" s="648"/>
      <c r="BM14" s="648"/>
      <c r="BN14" s="649"/>
      <c r="BO14" s="650">
        <v>4.7</v>
      </c>
      <c r="BP14" s="650"/>
      <c r="BQ14" s="650"/>
      <c r="BR14" s="650"/>
      <c r="BS14" s="656" t="s">
        <v>129</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167213</v>
      </c>
      <c r="CS14" s="648"/>
      <c r="CT14" s="648"/>
      <c r="CU14" s="648"/>
      <c r="CV14" s="648"/>
      <c r="CW14" s="648"/>
      <c r="CX14" s="648"/>
      <c r="CY14" s="649"/>
      <c r="CZ14" s="650">
        <v>2.8</v>
      </c>
      <c r="DA14" s="650"/>
      <c r="DB14" s="650"/>
      <c r="DC14" s="650"/>
      <c r="DD14" s="656">
        <v>25552</v>
      </c>
      <c r="DE14" s="648"/>
      <c r="DF14" s="648"/>
      <c r="DG14" s="648"/>
      <c r="DH14" s="648"/>
      <c r="DI14" s="648"/>
      <c r="DJ14" s="648"/>
      <c r="DK14" s="648"/>
      <c r="DL14" s="648"/>
      <c r="DM14" s="648"/>
      <c r="DN14" s="648"/>
      <c r="DO14" s="648"/>
      <c r="DP14" s="649"/>
      <c r="DQ14" s="656">
        <v>136860</v>
      </c>
      <c r="DR14" s="648"/>
      <c r="DS14" s="648"/>
      <c r="DT14" s="648"/>
      <c r="DU14" s="648"/>
      <c r="DV14" s="648"/>
      <c r="DW14" s="648"/>
      <c r="DX14" s="648"/>
      <c r="DY14" s="648"/>
      <c r="DZ14" s="648"/>
      <c r="EA14" s="648"/>
      <c r="EB14" s="648"/>
      <c r="EC14" s="657"/>
    </row>
    <row r="15" spans="2:143" ht="11.25" customHeight="1" x14ac:dyDescent="0.2">
      <c r="B15" s="644" t="s">
        <v>257</v>
      </c>
      <c r="C15" s="645"/>
      <c r="D15" s="645"/>
      <c r="E15" s="645"/>
      <c r="F15" s="645"/>
      <c r="G15" s="645"/>
      <c r="H15" s="645"/>
      <c r="I15" s="645"/>
      <c r="J15" s="645"/>
      <c r="K15" s="645"/>
      <c r="L15" s="645"/>
      <c r="M15" s="645"/>
      <c r="N15" s="645"/>
      <c r="O15" s="645"/>
      <c r="P15" s="645"/>
      <c r="Q15" s="646"/>
      <c r="R15" s="647" t="s">
        <v>242</v>
      </c>
      <c r="S15" s="648"/>
      <c r="T15" s="648"/>
      <c r="U15" s="648"/>
      <c r="V15" s="648"/>
      <c r="W15" s="648"/>
      <c r="X15" s="648"/>
      <c r="Y15" s="649"/>
      <c r="Z15" s="650" t="s">
        <v>242</v>
      </c>
      <c r="AA15" s="650"/>
      <c r="AB15" s="650"/>
      <c r="AC15" s="650"/>
      <c r="AD15" s="651" t="s">
        <v>129</v>
      </c>
      <c r="AE15" s="651"/>
      <c r="AF15" s="651"/>
      <c r="AG15" s="651"/>
      <c r="AH15" s="651"/>
      <c r="AI15" s="651"/>
      <c r="AJ15" s="651"/>
      <c r="AK15" s="651"/>
      <c r="AL15" s="652" t="s">
        <v>129</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22407</v>
      </c>
      <c r="BH15" s="648"/>
      <c r="BI15" s="648"/>
      <c r="BJ15" s="648"/>
      <c r="BK15" s="648"/>
      <c r="BL15" s="648"/>
      <c r="BM15" s="648"/>
      <c r="BN15" s="649"/>
      <c r="BO15" s="650">
        <v>4.2</v>
      </c>
      <c r="BP15" s="650"/>
      <c r="BQ15" s="650"/>
      <c r="BR15" s="650"/>
      <c r="BS15" s="656" t="s">
        <v>242</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691133</v>
      </c>
      <c r="CS15" s="648"/>
      <c r="CT15" s="648"/>
      <c r="CU15" s="648"/>
      <c r="CV15" s="648"/>
      <c r="CW15" s="648"/>
      <c r="CX15" s="648"/>
      <c r="CY15" s="649"/>
      <c r="CZ15" s="650">
        <v>11.5</v>
      </c>
      <c r="DA15" s="650"/>
      <c r="DB15" s="650"/>
      <c r="DC15" s="650"/>
      <c r="DD15" s="656">
        <v>116077</v>
      </c>
      <c r="DE15" s="648"/>
      <c r="DF15" s="648"/>
      <c r="DG15" s="648"/>
      <c r="DH15" s="648"/>
      <c r="DI15" s="648"/>
      <c r="DJ15" s="648"/>
      <c r="DK15" s="648"/>
      <c r="DL15" s="648"/>
      <c r="DM15" s="648"/>
      <c r="DN15" s="648"/>
      <c r="DO15" s="648"/>
      <c r="DP15" s="649"/>
      <c r="DQ15" s="656">
        <v>622637</v>
      </c>
      <c r="DR15" s="648"/>
      <c r="DS15" s="648"/>
      <c r="DT15" s="648"/>
      <c r="DU15" s="648"/>
      <c r="DV15" s="648"/>
      <c r="DW15" s="648"/>
      <c r="DX15" s="648"/>
      <c r="DY15" s="648"/>
      <c r="DZ15" s="648"/>
      <c r="EA15" s="648"/>
      <c r="EB15" s="648"/>
      <c r="EC15" s="657"/>
    </row>
    <row r="16" spans="2:143" ht="11.25" customHeight="1" x14ac:dyDescent="0.2">
      <c r="B16" s="644" t="s">
        <v>260</v>
      </c>
      <c r="C16" s="645"/>
      <c r="D16" s="645"/>
      <c r="E16" s="645"/>
      <c r="F16" s="645"/>
      <c r="G16" s="645"/>
      <c r="H16" s="645"/>
      <c r="I16" s="645"/>
      <c r="J16" s="645"/>
      <c r="K16" s="645"/>
      <c r="L16" s="645"/>
      <c r="M16" s="645"/>
      <c r="N16" s="645"/>
      <c r="O16" s="645"/>
      <c r="P16" s="645"/>
      <c r="Q16" s="646"/>
      <c r="R16" s="647">
        <v>7923</v>
      </c>
      <c r="S16" s="648"/>
      <c r="T16" s="648"/>
      <c r="U16" s="648"/>
      <c r="V16" s="648"/>
      <c r="W16" s="648"/>
      <c r="X16" s="648"/>
      <c r="Y16" s="649"/>
      <c r="Z16" s="650">
        <v>0.1</v>
      </c>
      <c r="AA16" s="650"/>
      <c r="AB16" s="650"/>
      <c r="AC16" s="650"/>
      <c r="AD16" s="651">
        <v>7923</v>
      </c>
      <c r="AE16" s="651"/>
      <c r="AF16" s="651"/>
      <c r="AG16" s="651"/>
      <c r="AH16" s="651"/>
      <c r="AI16" s="651"/>
      <c r="AJ16" s="651"/>
      <c r="AK16" s="651"/>
      <c r="AL16" s="652">
        <v>0.3</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242</v>
      </c>
      <c r="BH16" s="648"/>
      <c r="BI16" s="648"/>
      <c r="BJ16" s="648"/>
      <c r="BK16" s="648"/>
      <c r="BL16" s="648"/>
      <c r="BM16" s="648"/>
      <c r="BN16" s="649"/>
      <c r="BO16" s="650" t="s">
        <v>129</v>
      </c>
      <c r="BP16" s="650"/>
      <c r="BQ16" s="650"/>
      <c r="BR16" s="650"/>
      <c r="BS16" s="656" t="s">
        <v>129</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400279</v>
      </c>
      <c r="CS16" s="648"/>
      <c r="CT16" s="648"/>
      <c r="CU16" s="648"/>
      <c r="CV16" s="648"/>
      <c r="CW16" s="648"/>
      <c r="CX16" s="648"/>
      <c r="CY16" s="649"/>
      <c r="CZ16" s="650">
        <v>6.7</v>
      </c>
      <c r="DA16" s="650"/>
      <c r="DB16" s="650"/>
      <c r="DC16" s="650"/>
      <c r="DD16" s="656" t="s">
        <v>129</v>
      </c>
      <c r="DE16" s="648"/>
      <c r="DF16" s="648"/>
      <c r="DG16" s="648"/>
      <c r="DH16" s="648"/>
      <c r="DI16" s="648"/>
      <c r="DJ16" s="648"/>
      <c r="DK16" s="648"/>
      <c r="DL16" s="648"/>
      <c r="DM16" s="648"/>
      <c r="DN16" s="648"/>
      <c r="DO16" s="648"/>
      <c r="DP16" s="649"/>
      <c r="DQ16" s="656">
        <v>48043</v>
      </c>
      <c r="DR16" s="648"/>
      <c r="DS16" s="648"/>
      <c r="DT16" s="648"/>
      <c r="DU16" s="648"/>
      <c r="DV16" s="648"/>
      <c r="DW16" s="648"/>
      <c r="DX16" s="648"/>
      <c r="DY16" s="648"/>
      <c r="DZ16" s="648"/>
      <c r="EA16" s="648"/>
      <c r="EB16" s="648"/>
      <c r="EC16" s="657"/>
    </row>
    <row r="17" spans="2:133" ht="11.25" customHeight="1" x14ac:dyDescent="0.2">
      <c r="B17" s="644" t="s">
        <v>263</v>
      </c>
      <c r="C17" s="645"/>
      <c r="D17" s="645"/>
      <c r="E17" s="645"/>
      <c r="F17" s="645"/>
      <c r="G17" s="645"/>
      <c r="H17" s="645"/>
      <c r="I17" s="645"/>
      <c r="J17" s="645"/>
      <c r="K17" s="645"/>
      <c r="L17" s="645"/>
      <c r="M17" s="645"/>
      <c r="N17" s="645"/>
      <c r="O17" s="645"/>
      <c r="P17" s="645"/>
      <c r="Q17" s="646"/>
      <c r="R17" s="647">
        <v>1040</v>
      </c>
      <c r="S17" s="648"/>
      <c r="T17" s="648"/>
      <c r="U17" s="648"/>
      <c r="V17" s="648"/>
      <c r="W17" s="648"/>
      <c r="X17" s="648"/>
      <c r="Y17" s="649"/>
      <c r="Z17" s="650">
        <v>0</v>
      </c>
      <c r="AA17" s="650"/>
      <c r="AB17" s="650"/>
      <c r="AC17" s="650"/>
      <c r="AD17" s="651">
        <v>1040</v>
      </c>
      <c r="AE17" s="651"/>
      <c r="AF17" s="651"/>
      <c r="AG17" s="651"/>
      <c r="AH17" s="651"/>
      <c r="AI17" s="651"/>
      <c r="AJ17" s="651"/>
      <c r="AK17" s="651"/>
      <c r="AL17" s="652">
        <v>0</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129</v>
      </c>
      <c r="BH17" s="648"/>
      <c r="BI17" s="648"/>
      <c r="BJ17" s="648"/>
      <c r="BK17" s="648"/>
      <c r="BL17" s="648"/>
      <c r="BM17" s="648"/>
      <c r="BN17" s="649"/>
      <c r="BO17" s="650" t="s">
        <v>242</v>
      </c>
      <c r="BP17" s="650"/>
      <c r="BQ17" s="650"/>
      <c r="BR17" s="650"/>
      <c r="BS17" s="656" t="s">
        <v>129</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458789</v>
      </c>
      <c r="CS17" s="648"/>
      <c r="CT17" s="648"/>
      <c r="CU17" s="648"/>
      <c r="CV17" s="648"/>
      <c r="CW17" s="648"/>
      <c r="CX17" s="648"/>
      <c r="CY17" s="649"/>
      <c r="CZ17" s="650">
        <v>7.6</v>
      </c>
      <c r="DA17" s="650"/>
      <c r="DB17" s="650"/>
      <c r="DC17" s="650"/>
      <c r="DD17" s="656" t="s">
        <v>129</v>
      </c>
      <c r="DE17" s="648"/>
      <c r="DF17" s="648"/>
      <c r="DG17" s="648"/>
      <c r="DH17" s="648"/>
      <c r="DI17" s="648"/>
      <c r="DJ17" s="648"/>
      <c r="DK17" s="648"/>
      <c r="DL17" s="648"/>
      <c r="DM17" s="648"/>
      <c r="DN17" s="648"/>
      <c r="DO17" s="648"/>
      <c r="DP17" s="649"/>
      <c r="DQ17" s="656">
        <v>458789</v>
      </c>
      <c r="DR17" s="648"/>
      <c r="DS17" s="648"/>
      <c r="DT17" s="648"/>
      <c r="DU17" s="648"/>
      <c r="DV17" s="648"/>
      <c r="DW17" s="648"/>
      <c r="DX17" s="648"/>
      <c r="DY17" s="648"/>
      <c r="DZ17" s="648"/>
      <c r="EA17" s="648"/>
      <c r="EB17" s="648"/>
      <c r="EC17" s="657"/>
    </row>
    <row r="18" spans="2:133" ht="11.25" customHeight="1" x14ac:dyDescent="0.2">
      <c r="B18" s="644" t="s">
        <v>266</v>
      </c>
      <c r="C18" s="645"/>
      <c r="D18" s="645"/>
      <c r="E18" s="645"/>
      <c r="F18" s="645"/>
      <c r="G18" s="645"/>
      <c r="H18" s="645"/>
      <c r="I18" s="645"/>
      <c r="J18" s="645"/>
      <c r="K18" s="645"/>
      <c r="L18" s="645"/>
      <c r="M18" s="645"/>
      <c r="N18" s="645"/>
      <c r="O18" s="645"/>
      <c r="P18" s="645"/>
      <c r="Q18" s="646"/>
      <c r="R18" s="647">
        <v>5853</v>
      </c>
      <c r="S18" s="648"/>
      <c r="T18" s="648"/>
      <c r="U18" s="648"/>
      <c r="V18" s="648"/>
      <c r="W18" s="648"/>
      <c r="X18" s="648"/>
      <c r="Y18" s="649"/>
      <c r="Z18" s="650">
        <v>0.1</v>
      </c>
      <c r="AA18" s="650"/>
      <c r="AB18" s="650"/>
      <c r="AC18" s="650"/>
      <c r="AD18" s="651">
        <v>5853</v>
      </c>
      <c r="AE18" s="651"/>
      <c r="AF18" s="651"/>
      <c r="AG18" s="651"/>
      <c r="AH18" s="651"/>
      <c r="AI18" s="651"/>
      <c r="AJ18" s="651"/>
      <c r="AK18" s="651"/>
      <c r="AL18" s="652">
        <v>0.2</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242</v>
      </c>
      <c r="BH18" s="648"/>
      <c r="BI18" s="648"/>
      <c r="BJ18" s="648"/>
      <c r="BK18" s="648"/>
      <c r="BL18" s="648"/>
      <c r="BM18" s="648"/>
      <c r="BN18" s="649"/>
      <c r="BO18" s="650" t="s">
        <v>129</v>
      </c>
      <c r="BP18" s="650"/>
      <c r="BQ18" s="650"/>
      <c r="BR18" s="650"/>
      <c r="BS18" s="656" t="s">
        <v>242</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129</v>
      </c>
      <c r="CS18" s="648"/>
      <c r="CT18" s="648"/>
      <c r="CU18" s="648"/>
      <c r="CV18" s="648"/>
      <c r="CW18" s="648"/>
      <c r="CX18" s="648"/>
      <c r="CY18" s="649"/>
      <c r="CZ18" s="650" t="s">
        <v>242</v>
      </c>
      <c r="DA18" s="650"/>
      <c r="DB18" s="650"/>
      <c r="DC18" s="650"/>
      <c r="DD18" s="656" t="s">
        <v>242</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2">
      <c r="B19" s="644" t="s">
        <v>269</v>
      </c>
      <c r="C19" s="645"/>
      <c r="D19" s="645"/>
      <c r="E19" s="645"/>
      <c r="F19" s="645"/>
      <c r="G19" s="645"/>
      <c r="H19" s="645"/>
      <c r="I19" s="645"/>
      <c r="J19" s="645"/>
      <c r="K19" s="645"/>
      <c r="L19" s="645"/>
      <c r="M19" s="645"/>
      <c r="N19" s="645"/>
      <c r="O19" s="645"/>
      <c r="P19" s="645"/>
      <c r="Q19" s="646"/>
      <c r="R19" s="647">
        <v>1508</v>
      </c>
      <c r="S19" s="648"/>
      <c r="T19" s="648"/>
      <c r="U19" s="648"/>
      <c r="V19" s="648"/>
      <c r="W19" s="648"/>
      <c r="X19" s="648"/>
      <c r="Y19" s="649"/>
      <c r="Z19" s="650">
        <v>0</v>
      </c>
      <c r="AA19" s="650"/>
      <c r="AB19" s="650"/>
      <c r="AC19" s="650"/>
      <c r="AD19" s="651">
        <v>1508</v>
      </c>
      <c r="AE19" s="651"/>
      <c r="AF19" s="651"/>
      <c r="AG19" s="651"/>
      <c r="AH19" s="651"/>
      <c r="AI19" s="651"/>
      <c r="AJ19" s="651"/>
      <c r="AK19" s="651"/>
      <c r="AL19" s="652">
        <v>0.1</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t="s">
        <v>242</v>
      </c>
      <c r="BH19" s="648"/>
      <c r="BI19" s="648"/>
      <c r="BJ19" s="648"/>
      <c r="BK19" s="648"/>
      <c r="BL19" s="648"/>
      <c r="BM19" s="648"/>
      <c r="BN19" s="649"/>
      <c r="BO19" s="650" t="s">
        <v>242</v>
      </c>
      <c r="BP19" s="650"/>
      <c r="BQ19" s="650"/>
      <c r="BR19" s="650"/>
      <c r="BS19" s="656" t="s">
        <v>242</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129</v>
      </c>
      <c r="CS19" s="648"/>
      <c r="CT19" s="648"/>
      <c r="CU19" s="648"/>
      <c r="CV19" s="648"/>
      <c r="CW19" s="648"/>
      <c r="CX19" s="648"/>
      <c r="CY19" s="649"/>
      <c r="CZ19" s="650" t="s">
        <v>129</v>
      </c>
      <c r="DA19" s="650"/>
      <c r="DB19" s="650"/>
      <c r="DC19" s="650"/>
      <c r="DD19" s="656" t="s">
        <v>129</v>
      </c>
      <c r="DE19" s="648"/>
      <c r="DF19" s="648"/>
      <c r="DG19" s="648"/>
      <c r="DH19" s="648"/>
      <c r="DI19" s="648"/>
      <c r="DJ19" s="648"/>
      <c r="DK19" s="648"/>
      <c r="DL19" s="648"/>
      <c r="DM19" s="648"/>
      <c r="DN19" s="648"/>
      <c r="DO19" s="648"/>
      <c r="DP19" s="649"/>
      <c r="DQ19" s="656" t="s">
        <v>129</v>
      </c>
      <c r="DR19" s="648"/>
      <c r="DS19" s="648"/>
      <c r="DT19" s="648"/>
      <c r="DU19" s="648"/>
      <c r="DV19" s="648"/>
      <c r="DW19" s="648"/>
      <c r="DX19" s="648"/>
      <c r="DY19" s="648"/>
      <c r="DZ19" s="648"/>
      <c r="EA19" s="648"/>
      <c r="EB19" s="648"/>
      <c r="EC19" s="657"/>
    </row>
    <row r="20" spans="2:133" ht="11.25" customHeight="1" x14ac:dyDescent="0.2">
      <c r="B20" s="644" t="s">
        <v>272</v>
      </c>
      <c r="C20" s="645"/>
      <c r="D20" s="645"/>
      <c r="E20" s="645"/>
      <c r="F20" s="645"/>
      <c r="G20" s="645"/>
      <c r="H20" s="645"/>
      <c r="I20" s="645"/>
      <c r="J20" s="645"/>
      <c r="K20" s="645"/>
      <c r="L20" s="645"/>
      <c r="M20" s="645"/>
      <c r="N20" s="645"/>
      <c r="O20" s="645"/>
      <c r="P20" s="645"/>
      <c r="Q20" s="646"/>
      <c r="R20" s="647">
        <v>3906</v>
      </c>
      <c r="S20" s="648"/>
      <c r="T20" s="648"/>
      <c r="U20" s="648"/>
      <c r="V20" s="648"/>
      <c r="W20" s="648"/>
      <c r="X20" s="648"/>
      <c r="Y20" s="649"/>
      <c r="Z20" s="650">
        <v>0.1</v>
      </c>
      <c r="AA20" s="650"/>
      <c r="AB20" s="650"/>
      <c r="AC20" s="650"/>
      <c r="AD20" s="651">
        <v>3906</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t="s">
        <v>129</v>
      </c>
      <c r="BH20" s="648"/>
      <c r="BI20" s="648"/>
      <c r="BJ20" s="648"/>
      <c r="BK20" s="648"/>
      <c r="BL20" s="648"/>
      <c r="BM20" s="648"/>
      <c r="BN20" s="649"/>
      <c r="BO20" s="650" t="s">
        <v>242</v>
      </c>
      <c r="BP20" s="650"/>
      <c r="BQ20" s="650"/>
      <c r="BR20" s="650"/>
      <c r="BS20" s="656" t="s">
        <v>129</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6008899</v>
      </c>
      <c r="CS20" s="648"/>
      <c r="CT20" s="648"/>
      <c r="CU20" s="648"/>
      <c r="CV20" s="648"/>
      <c r="CW20" s="648"/>
      <c r="CX20" s="648"/>
      <c r="CY20" s="649"/>
      <c r="CZ20" s="650">
        <v>100</v>
      </c>
      <c r="DA20" s="650"/>
      <c r="DB20" s="650"/>
      <c r="DC20" s="650"/>
      <c r="DD20" s="656">
        <v>1829121</v>
      </c>
      <c r="DE20" s="648"/>
      <c r="DF20" s="648"/>
      <c r="DG20" s="648"/>
      <c r="DH20" s="648"/>
      <c r="DI20" s="648"/>
      <c r="DJ20" s="648"/>
      <c r="DK20" s="648"/>
      <c r="DL20" s="648"/>
      <c r="DM20" s="648"/>
      <c r="DN20" s="648"/>
      <c r="DO20" s="648"/>
      <c r="DP20" s="649"/>
      <c r="DQ20" s="656">
        <v>3258047</v>
      </c>
      <c r="DR20" s="648"/>
      <c r="DS20" s="648"/>
      <c r="DT20" s="648"/>
      <c r="DU20" s="648"/>
      <c r="DV20" s="648"/>
      <c r="DW20" s="648"/>
      <c r="DX20" s="648"/>
      <c r="DY20" s="648"/>
      <c r="DZ20" s="648"/>
      <c r="EA20" s="648"/>
      <c r="EB20" s="648"/>
      <c r="EC20" s="657"/>
    </row>
    <row r="21" spans="2:133" ht="11.25" customHeight="1" x14ac:dyDescent="0.2">
      <c r="B21" s="644" t="s">
        <v>275</v>
      </c>
      <c r="C21" s="645"/>
      <c r="D21" s="645"/>
      <c r="E21" s="645"/>
      <c r="F21" s="645"/>
      <c r="G21" s="645"/>
      <c r="H21" s="645"/>
      <c r="I21" s="645"/>
      <c r="J21" s="645"/>
      <c r="K21" s="645"/>
      <c r="L21" s="645"/>
      <c r="M21" s="645"/>
      <c r="N21" s="645"/>
      <c r="O21" s="645"/>
      <c r="P21" s="645"/>
      <c r="Q21" s="646"/>
      <c r="R21" s="647">
        <v>439</v>
      </c>
      <c r="S21" s="648"/>
      <c r="T21" s="648"/>
      <c r="U21" s="648"/>
      <c r="V21" s="648"/>
      <c r="W21" s="648"/>
      <c r="X21" s="648"/>
      <c r="Y21" s="649"/>
      <c r="Z21" s="650">
        <v>0</v>
      </c>
      <c r="AA21" s="650"/>
      <c r="AB21" s="650"/>
      <c r="AC21" s="650"/>
      <c r="AD21" s="651">
        <v>439</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t="s">
        <v>242</v>
      </c>
      <c r="BH21" s="648"/>
      <c r="BI21" s="648"/>
      <c r="BJ21" s="648"/>
      <c r="BK21" s="648"/>
      <c r="BL21" s="648"/>
      <c r="BM21" s="648"/>
      <c r="BN21" s="649"/>
      <c r="BO21" s="650" t="s">
        <v>129</v>
      </c>
      <c r="BP21" s="650"/>
      <c r="BQ21" s="650"/>
      <c r="BR21" s="650"/>
      <c r="BS21" s="656" t="s">
        <v>242</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277</v>
      </c>
      <c r="C22" s="645"/>
      <c r="D22" s="645"/>
      <c r="E22" s="645"/>
      <c r="F22" s="645"/>
      <c r="G22" s="645"/>
      <c r="H22" s="645"/>
      <c r="I22" s="645"/>
      <c r="J22" s="645"/>
      <c r="K22" s="645"/>
      <c r="L22" s="645"/>
      <c r="M22" s="645"/>
      <c r="N22" s="645"/>
      <c r="O22" s="645"/>
      <c r="P22" s="645"/>
      <c r="Q22" s="646"/>
      <c r="R22" s="647">
        <v>2163834</v>
      </c>
      <c r="S22" s="648"/>
      <c r="T22" s="648"/>
      <c r="U22" s="648"/>
      <c r="V22" s="648"/>
      <c r="W22" s="648"/>
      <c r="X22" s="648"/>
      <c r="Y22" s="649"/>
      <c r="Z22" s="650">
        <v>34.9</v>
      </c>
      <c r="AA22" s="650"/>
      <c r="AB22" s="650"/>
      <c r="AC22" s="650"/>
      <c r="AD22" s="651">
        <v>2055198</v>
      </c>
      <c r="AE22" s="651"/>
      <c r="AF22" s="651"/>
      <c r="AG22" s="651"/>
      <c r="AH22" s="651"/>
      <c r="AI22" s="651"/>
      <c r="AJ22" s="651"/>
      <c r="AK22" s="651"/>
      <c r="AL22" s="652">
        <v>71.8</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242</v>
      </c>
      <c r="BH22" s="648"/>
      <c r="BI22" s="648"/>
      <c r="BJ22" s="648"/>
      <c r="BK22" s="648"/>
      <c r="BL22" s="648"/>
      <c r="BM22" s="648"/>
      <c r="BN22" s="649"/>
      <c r="BO22" s="650" t="s">
        <v>242</v>
      </c>
      <c r="BP22" s="650"/>
      <c r="BQ22" s="650"/>
      <c r="BR22" s="650"/>
      <c r="BS22" s="656" t="s">
        <v>129</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280</v>
      </c>
      <c r="C23" s="645"/>
      <c r="D23" s="645"/>
      <c r="E23" s="645"/>
      <c r="F23" s="645"/>
      <c r="G23" s="645"/>
      <c r="H23" s="645"/>
      <c r="I23" s="645"/>
      <c r="J23" s="645"/>
      <c r="K23" s="645"/>
      <c r="L23" s="645"/>
      <c r="M23" s="645"/>
      <c r="N23" s="645"/>
      <c r="O23" s="645"/>
      <c r="P23" s="645"/>
      <c r="Q23" s="646"/>
      <c r="R23" s="647">
        <v>2055198</v>
      </c>
      <c r="S23" s="648"/>
      <c r="T23" s="648"/>
      <c r="U23" s="648"/>
      <c r="V23" s="648"/>
      <c r="W23" s="648"/>
      <c r="X23" s="648"/>
      <c r="Y23" s="649"/>
      <c r="Z23" s="650">
        <v>33.1</v>
      </c>
      <c r="AA23" s="650"/>
      <c r="AB23" s="650"/>
      <c r="AC23" s="650"/>
      <c r="AD23" s="651">
        <v>2055198</v>
      </c>
      <c r="AE23" s="651"/>
      <c r="AF23" s="651"/>
      <c r="AG23" s="651"/>
      <c r="AH23" s="651"/>
      <c r="AI23" s="651"/>
      <c r="AJ23" s="651"/>
      <c r="AK23" s="651"/>
      <c r="AL23" s="652">
        <v>71.8</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129</v>
      </c>
      <c r="BH23" s="648"/>
      <c r="BI23" s="648"/>
      <c r="BJ23" s="648"/>
      <c r="BK23" s="648"/>
      <c r="BL23" s="648"/>
      <c r="BM23" s="648"/>
      <c r="BN23" s="649"/>
      <c r="BO23" s="650" t="s">
        <v>129</v>
      </c>
      <c r="BP23" s="650"/>
      <c r="BQ23" s="650"/>
      <c r="BR23" s="650"/>
      <c r="BS23" s="656" t="s">
        <v>129</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2">
      <c r="B24" s="644" t="s">
        <v>287</v>
      </c>
      <c r="C24" s="645"/>
      <c r="D24" s="645"/>
      <c r="E24" s="645"/>
      <c r="F24" s="645"/>
      <c r="G24" s="645"/>
      <c r="H24" s="645"/>
      <c r="I24" s="645"/>
      <c r="J24" s="645"/>
      <c r="K24" s="645"/>
      <c r="L24" s="645"/>
      <c r="M24" s="645"/>
      <c r="N24" s="645"/>
      <c r="O24" s="645"/>
      <c r="P24" s="645"/>
      <c r="Q24" s="646"/>
      <c r="R24" s="647">
        <v>108631</v>
      </c>
      <c r="S24" s="648"/>
      <c r="T24" s="648"/>
      <c r="U24" s="648"/>
      <c r="V24" s="648"/>
      <c r="W24" s="648"/>
      <c r="X24" s="648"/>
      <c r="Y24" s="649"/>
      <c r="Z24" s="650">
        <v>1.8</v>
      </c>
      <c r="AA24" s="650"/>
      <c r="AB24" s="650"/>
      <c r="AC24" s="650"/>
      <c r="AD24" s="651" t="s">
        <v>242</v>
      </c>
      <c r="AE24" s="651"/>
      <c r="AF24" s="651"/>
      <c r="AG24" s="651"/>
      <c r="AH24" s="651"/>
      <c r="AI24" s="651"/>
      <c r="AJ24" s="651"/>
      <c r="AK24" s="651"/>
      <c r="AL24" s="652" t="s">
        <v>242</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129</v>
      </c>
      <c r="BH24" s="648"/>
      <c r="BI24" s="648"/>
      <c r="BJ24" s="648"/>
      <c r="BK24" s="648"/>
      <c r="BL24" s="648"/>
      <c r="BM24" s="648"/>
      <c r="BN24" s="649"/>
      <c r="BO24" s="650" t="s">
        <v>129</v>
      </c>
      <c r="BP24" s="650"/>
      <c r="BQ24" s="650"/>
      <c r="BR24" s="650"/>
      <c r="BS24" s="656" t="s">
        <v>242</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1248411</v>
      </c>
      <c r="CS24" s="637"/>
      <c r="CT24" s="637"/>
      <c r="CU24" s="637"/>
      <c r="CV24" s="637"/>
      <c r="CW24" s="637"/>
      <c r="CX24" s="637"/>
      <c r="CY24" s="638"/>
      <c r="CZ24" s="641">
        <v>20.8</v>
      </c>
      <c r="DA24" s="642"/>
      <c r="DB24" s="642"/>
      <c r="DC24" s="661"/>
      <c r="DD24" s="681">
        <v>1121138</v>
      </c>
      <c r="DE24" s="637"/>
      <c r="DF24" s="637"/>
      <c r="DG24" s="637"/>
      <c r="DH24" s="637"/>
      <c r="DI24" s="637"/>
      <c r="DJ24" s="637"/>
      <c r="DK24" s="638"/>
      <c r="DL24" s="681">
        <v>1091141</v>
      </c>
      <c r="DM24" s="637"/>
      <c r="DN24" s="637"/>
      <c r="DO24" s="637"/>
      <c r="DP24" s="637"/>
      <c r="DQ24" s="637"/>
      <c r="DR24" s="637"/>
      <c r="DS24" s="637"/>
      <c r="DT24" s="637"/>
      <c r="DU24" s="637"/>
      <c r="DV24" s="638"/>
      <c r="DW24" s="641">
        <v>36.9</v>
      </c>
      <c r="DX24" s="642"/>
      <c r="DY24" s="642"/>
      <c r="DZ24" s="642"/>
      <c r="EA24" s="642"/>
      <c r="EB24" s="642"/>
      <c r="EC24" s="643"/>
    </row>
    <row r="25" spans="2:133" ht="11.25" customHeight="1" x14ac:dyDescent="0.2">
      <c r="B25" s="644" t="s">
        <v>290</v>
      </c>
      <c r="C25" s="645"/>
      <c r="D25" s="645"/>
      <c r="E25" s="645"/>
      <c r="F25" s="645"/>
      <c r="G25" s="645"/>
      <c r="H25" s="645"/>
      <c r="I25" s="645"/>
      <c r="J25" s="645"/>
      <c r="K25" s="645"/>
      <c r="L25" s="645"/>
      <c r="M25" s="645"/>
      <c r="N25" s="645"/>
      <c r="O25" s="645"/>
      <c r="P25" s="645"/>
      <c r="Q25" s="646"/>
      <c r="R25" s="647">
        <v>5</v>
      </c>
      <c r="S25" s="648"/>
      <c r="T25" s="648"/>
      <c r="U25" s="648"/>
      <c r="V25" s="648"/>
      <c r="W25" s="648"/>
      <c r="X25" s="648"/>
      <c r="Y25" s="649"/>
      <c r="Z25" s="650">
        <v>0</v>
      </c>
      <c r="AA25" s="650"/>
      <c r="AB25" s="650"/>
      <c r="AC25" s="650"/>
      <c r="AD25" s="651" t="s">
        <v>242</v>
      </c>
      <c r="AE25" s="651"/>
      <c r="AF25" s="651"/>
      <c r="AG25" s="651"/>
      <c r="AH25" s="651"/>
      <c r="AI25" s="651"/>
      <c r="AJ25" s="651"/>
      <c r="AK25" s="651"/>
      <c r="AL25" s="652" t="s">
        <v>129</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242</v>
      </c>
      <c r="BH25" s="648"/>
      <c r="BI25" s="648"/>
      <c r="BJ25" s="648"/>
      <c r="BK25" s="648"/>
      <c r="BL25" s="648"/>
      <c r="BM25" s="648"/>
      <c r="BN25" s="649"/>
      <c r="BO25" s="650" t="s">
        <v>129</v>
      </c>
      <c r="BP25" s="650"/>
      <c r="BQ25" s="650"/>
      <c r="BR25" s="650"/>
      <c r="BS25" s="656" t="s">
        <v>242</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630747</v>
      </c>
      <c r="CS25" s="682"/>
      <c r="CT25" s="682"/>
      <c r="CU25" s="682"/>
      <c r="CV25" s="682"/>
      <c r="CW25" s="682"/>
      <c r="CX25" s="682"/>
      <c r="CY25" s="683"/>
      <c r="CZ25" s="652">
        <v>10.5</v>
      </c>
      <c r="DA25" s="684"/>
      <c r="DB25" s="684"/>
      <c r="DC25" s="687"/>
      <c r="DD25" s="656">
        <v>610217</v>
      </c>
      <c r="DE25" s="682"/>
      <c r="DF25" s="682"/>
      <c r="DG25" s="682"/>
      <c r="DH25" s="682"/>
      <c r="DI25" s="682"/>
      <c r="DJ25" s="682"/>
      <c r="DK25" s="683"/>
      <c r="DL25" s="656">
        <v>600320</v>
      </c>
      <c r="DM25" s="682"/>
      <c r="DN25" s="682"/>
      <c r="DO25" s="682"/>
      <c r="DP25" s="682"/>
      <c r="DQ25" s="682"/>
      <c r="DR25" s="682"/>
      <c r="DS25" s="682"/>
      <c r="DT25" s="682"/>
      <c r="DU25" s="682"/>
      <c r="DV25" s="683"/>
      <c r="DW25" s="652">
        <v>20.3</v>
      </c>
      <c r="DX25" s="684"/>
      <c r="DY25" s="684"/>
      <c r="DZ25" s="684"/>
      <c r="EA25" s="684"/>
      <c r="EB25" s="684"/>
      <c r="EC25" s="685"/>
    </row>
    <row r="26" spans="2:133" ht="11.25" customHeight="1" x14ac:dyDescent="0.2">
      <c r="B26" s="644" t="s">
        <v>293</v>
      </c>
      <c r="C26" s="645"/>
      <c r="D26" s="645"/>
      <c r="E26" s="645"/>
      <c r="F26" s="645"/>
      <c r="G26" s="645"/>
      <c r="H26" s="645"/>
      <c r="I26" s="645"/>
      <c r="J26" s="645"/>
      <c r="K26" s="645"/>
      <c r="L26" s="645"/>
      <c r="M26" s="645"/>
      <c r="N26" s="645"/>
      <c r="O26" s="645"/>
      <c r="P26" s="645"/>
      <c r="Q26" s="646"/>
      <c r="R26" s="647">
        <v>2950179</v>
      </c>
      <c r="S26" s="648"/>
      <c r="T26" s="648"/>
      <c r="U26" s="648"/>
      <c r="V26" s="648"/>
      <c r="W26" s="648"/>
      <c r="X26" s="648"/>
      <c r="Y26" s="649"/>
      <c r="Z26" s="650">
        <v>47.6</v>
      </c>
      <c r="AA26" s="650"/>
      <c r="AB26" s="650"/>
      <c r="AC26" s="650"/>
      <c r="AD26" s="651">
        <v>2841543</v>
      </c>
      <c r="AE26" s="651"/>
      <c r="AF26" s="651"/>
      <c r="AG26" s="651"/>
      <c r="AH26" s="651"/>
      <c r="AI26" s="651"/>
      <c r="AJ26" s="651"/>
      <c r="AK26" s="651"/>
      <c r="AL26" s="652">
        <v>99.3</v>
      </c>
      <c r="AM26" s="653"/>
      <c r="AN26" s="653"/>
      <c r="AO26" s="654"/>
      <c r="AP26" s="666" t="s">
        <v>294</v>
      </c>
      <c r="AQ26" s="686"/>
      <c r="AR26" s="686"/>
      <c r="AS26" s="686"/>
      <c r="AT26" s="686"/>
      <c r="AU26" s="686"/>
      <c r="AV26" s="686"/>
      <c r="AW26" s="686"/>
      <c r="AX26" s="686"/>
      <c r="AY26" s="686"/>
      <c r="AZ26" s="686"/>
      <c r="BA26" s="686"/>
      <c r="BB26" s="686"/>
      <c r="BC26" s="686"/>
      <c r="BD26" s="686"/>
      <c r="BE26" s="686"/>
      <c r="BF26" s="668"/>
      <c r="BG26" s="647" t="s">
        <v>242</v>
      </c>
      <c r="BH26" s="648"/>
      <c r="BI26" s="648"/>
      <c r="BJ26" s="648"/>
      <c r="BK26" s="648"/>
      <c r="BL26" s="648"/>
      <c r="BM26" s="648"/>
      <c r="BN26" s="649"/>
      <c r="BO26" s="650" t="s">
        <v>129</v>
      </c>
      <c r="BP26" s="650"/>
      <c r="BQ26" s="650"/>
      <c r="BR26" s="650"/>
      <c r="BS26" s="656" t="s">
        <v>129</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371850</v>
      </c>
      <c r="CS26" s="648"/>
      <c r="CT26" s="648"/>
      <c r="CU26" s="648"/>
      <c r="CV26" s="648"/>
      <c r="CW26" s="648"/>
      <c r="CX26" s="648"/>
      <c r="CY26" s="649"/>
      <c r="CZ26" s="652">
        <v>6.2</v>
      </c>
      <c r="DA26" s="684"/>
      <c r="DB26" s="684"/>
      <c r="DC26" s="687"/>
      <c r="DD26" s="656">
        <v>355219</v>
      </c>
      <c r="DE26" s="648"/>
      <c r="DF26" s="648"/>
      <c r="DG26" s="648"/>
      <c r="DH26" s="648"/>
      <c r="DI26" s="648"/>
      <c r="DJ26" s="648"/>
      <c r="DK26" s="649"/>
      <c r="DL26" s="656" t="s">
        <v>242</v>
      </c>
      <c r="DM26" s="648"/>
      <c r="DN26" s="648"/>
      <c r="DO26" s="648"/>
      <c r="DP26" s="648"/>
      <c r="DQ26" s="648"/>
      <c r="DR26" s="648"/>
      <c r="DS26" s="648"/>
      <c r="DT26" s="648"/>
      <c r="DU26" s="648"/>
      <c r="DV26" s="649"/>
      <c r="DW26" s="652" t="s">
        <v>129</v>
      </c>
      <c r="DX26" s="684"/>
      <c r="DY26" s="684"/>
      <c r="DZ26" s="684"/>
      <c r="EA26" s="684"/>
      <c r="EB26" s="684"/>
      <c r="EC26" s="685"/>
    </row>
    <row r="27" spans="2:133" ht="11.25" customHeight="1" x14ac:dyDescent="0.2">
      <c r="B27" s="644" t="s">
        <v>296</v>
      </c>
      <c r="C27" s="645"/>
      <c r="D27" s="645"/>
      <c r="E27" s="645"/>
      <c r="F27" s="645"/>
      <c r="G27" s="645"/>
      <c r="H27" s="645"/>
      <c r="I27" s="645"/>
      <c r="J27" s="645"/>
      <c r="K27" s="645"/>
      <c r="L27" s="645"/>
      <c r="M27" s="645"/>
      <c r="N27" s="645"/>
      <c r="O27" s="645"/>
      <c r="P27" s="645"/>
      <c r="Q27" s="646"/>
      <c r="R27" s="647">
        <v>688</v>
      </c>
      <c r="S27" s="648"/>
      <c r="T27" s="648"/>
      <c r="U27" s="648"/>
      <c r="V27" s="648"/>
      <c r="W27" s="648"/>
      <c r="X27" s="648"/>
      <c r="Y27" s="649"/>
      <c r="Z27" s="650">
        <v>0</v>
      </c>
      <c r="AA27" s="650"/>
      <c r="AB27" s="650"/>
      <c r="AC27" s="650"/>
      <c r="AD27" s="651">
        <v>688</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530496</v>
      </c>
      <c r="BH27" s="648"/>
      <c r="BI27" s="648"/>
      <c r="BJ27" s="648"/>
      <c r="BK27" s="648"/>
      <c r="BL27" s="648"/>
      <c r="BM27" s="648"/>
      <c r="BN27" s="649"/>
      <c r="BO27" s="650">
        <v>100</v>
      </c>
      <c r="BP27" s="650"/>
      <c r="BQ27" s="650"/>
      <c r="BR27" s="650"/>
      <c r="BS27" s="656" t="s">
        <v>242</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158875</v>
      </c>
      <c r="CS27" s="682"/>
      <c r="CT27" s="682"/>
      <c r="CU27" s="682"/>
      <c r="CV27" s="682"/>
      <c r="CW27" s="682"/>
      <c r="CX27" s="682"/>
      <c r="CY27" s="683"/>
      <c r="CZ27" s="652">
        <v>2.6</v>
      </c>
      <c r="DA27" s="684"/>
      <c r="DB27" s="684"/>
      <c r="DC27" s="687"/>
      <c r="DD27" s="656">
        <v>52132</v>
      </c>
      <c r="DE27" s="682"/>
      <c r="DF27" s="682"/>
      <c r="DG27" s="682"/>
      <c r="DH27" s="682"/>
      <c r="DI27" s="682"/>
      <c r="DJ27" s="682"/>
      <c r="DK27" s="683"/>
      <c r="DL27" s="656">
        <v>51732</v>
      </c>
      <c r="DM27" s="682"/>
      <c r="DN27" s="682"/>
      <c r="DO27" s="682"/>
      <c r="DP27" s="682"/>
      <c r="DQ27" s="682"/>
      <c r="DR27" s="682"/>
      <c r="DS27" s="682"/>
      <c r="DT27" s="682"/>
      <c r="DU27" s="682"/>
      <c r="DV27" s="683"/>
      <c r="DW27" s="652">
        <v>1.8</v>
      </c>
      <c r="DX27" s="684"/>
      <c r="DY27" s="684"/>
      <c r="DZ27" s="684"/>
      <c r="EA27" s="684"/>
      <c r="EB27" s="684"/>
      <c r="EC27" s="685"/>
    </row>
    <row r="28" spans="2:133" ht="11.25" customHeight="1" x14ac:dyDescent="0.2">
      <c r="B28" s="644" t="s">
        <v>299</v>
      </c>
      <c r="C28" s="645"/>
      <c r="D28" s="645"/>
      <c r="E28" s="645"/>
      <c r="F28" s="645"/>
      <c r="G28" s="645"/>
      <c r="H28" s="645"/>
      <c r="I28" s="645"/>
      <c r="J28" s="645"/>
      <c r="K28" s="645"/>
      <c r="L28" s="645"/>
      <c r="M28" s="645"/>
      <c r="N28" s="645"/>
      <c r="O28" s="645"/>
      <c r="P28" s="645"/>
      <c r="Q28" s="646"/>
      <c r="R28" s="647">
        <v>74598</v>
      </c>
      <c r="S28" s="648"/>
      <c r="T28" s="648"/>
      <c r="U28" s="648"/>
      <c r="V28" s="648"/>
      <c r="W28" s="648"/>
      <c r="X28" s="648"/>
      <c r="Y28" s="649"/>
      <c r="Z28" s="650">
        <v>1.2</v>
      </c>
      <c r="AA28" s="650"/>
      <c r="AB28" s="650"/>
      <c r="AC28" s="650"/>
      <c r="AD28" s="651" t="s">
        <v>129</v>
      </c>
      <c r="AE28" s="651"/>
      <c r="AF28" s="651"/>
      <c r="AG28" s="651"/>
      <c r="AH28" s="651"/>
      <c r="AI28" s="651"/>
      <c r="AJ28" s="651"/>
      <c r="AK28" s="651"/>
      <c r="AL28" s="652" t="s">
        <v>242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458789</v>
      </c>
      <c r="CS28" s="648"/>
      <c r="CT28" s="648"/>
      <c r="CU28" s="648"/>
      <c r="CV28" s="648"/>
      <c r="CW28" s="648"/>
      <c r="CX28" s="648"/>
      <c r="CY28" s="649"/>
      <c r="CZ28" s="652">
        <v>7.6</v>
      </c>
      <c r="DA28" s="684"/>
      <c r="DB28" s="684"/>
      <c r="DC28" s="687"/>
      <c r="DD28" s="656">
        <v>458789</v>
      </c>
      <c r="DE28" s="648"/>
      <c r="DF28" s="648"/>
      <c r="DG28" s="648"/>
      <c r="DH28" s="648"/>
      <c r="DI28" s="648"/>
      <c r="DJ28" s="648"/>
      <c r="DK28" s="649"/>
      <c r="DL28" s="656">
        <v>439089</v>
      </c>
      <c r="DM28" s="648"/>
      <c r="DN28" s="648"/>
      <c r="DO28" s="648"/>
      <c r="DP28" s="648"/>
      <c r="DQ28" s="648"/>
      <c r="DR28" s="648"/>
      <c r="DS28" s="648"/>
      <c r="DT28" s="648"/>
      <c r="DU28" s="648"/>
      <c r="DV28" s="649"/>
      <c r="DW28" s="652">
        <v>14.9</v>
      </c>
      <c r="DX28" s="684"/>
      <c r="DY28" s="684"/>
      <c r="DZ28" s="684"/>
      <c r="EA28" s="684"/>
      <c r="EB28" s="684"/>
      <c r="EC28" s="685"/>
    </row>
    <row r="29" spans="2:133" ht="11.25" customHeight="1" x14ac:dyDescent="0.2">
      <c r="B29" s="644" t="s">
        <v>301</v>
      </c>
      <c r="C29" s="645"/>
      <c r="D29" s="645"/>
      <c r="E29" s="645"/>
      <c r="F29" s="645"/>
      <c r="G29" s="645"/>
      <c r="H29" s="645"/>
      <c r="I29" s="645"/>
      <c r="J29" s="645"/>
      <c r="K29" s="645"/>
      <c r="L29" s="645"/>
      <c r="M29" s="645"/>
      <c r="N29" s="645"/>
      <c r="O29" s="645"/>
      <c r="P29" s="645"/>
      <c r="Q29" s="646"/>
      <c r="R29" s="647">
        <v>45339</v>
      </c>
      <c r="S29" s="648"/>
      <c r="T29" s="648"/>
      <c r="U29" s="648"/>
      <c r="V29" s="648"/>
      <c r="W29" s="648"/>
      <c r="X29" s="648"/>
      <c r="Y29" s="649"/>
      <c r="Z29" s="650">
        <v>0.7</v>
      </c>
      <c r="AA29" s="650"/>
      <c r="AB29" s="650"/>
      <c r="AC29" s="650"/>
      <c r="AD29" s="651">
        <v>13873</v>
      </c>
      <c r="AE29" s="651"/>
      <c r="AF29" s="651"/>
      <c r="AG29" s="651"/>
      <c r="AH29" s="651"/>
      <c r="AI29" s="651"/>
      <c r="AJ29" s="651"/>
      <c r="AK29" s="651"/>
      <c r="AL29" s="652">
        <v>0.5</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302</v>
      </c>
      <c r="CE29" s="694"/>
      <c r="CF29" s="662" t="s">
        <v>70</v>
      </c>
      <c r="CG29" s="663"/>
      <c r="CH29" s="663"/>
      <c r="CI29" s="663"/>
      <c r="CJ29" s="663"/>
      <c r="CK29" s="663"/>
      <c r="CL29" s="663"/>
      <c r="CM29" s="663"/>
      <c r="CN29" s="663"/>
      <c r="CO29" s="663"/>
      <c r="CP29" s="663"/>
      <c r="CQ29" s="664"/>
      <c r="CR29" s="647">
        <v>458789</v>
      </c>
      <c r="CS29" s="682"/>
      <c r="CT29" s="682"/>
      <c r="CU29" s="682"/>
      <c r="CV29" s="682"/>
      <c r="CW29" s="682"/>
      <c r="CX29" s="682"/>
      <c r="CY29" s="683"/>
      <c r="CZ29" s="652">
        <v>7.6</v>
      </c>
      <c r="DA29" s="684"/>
      <c r="DB29" s="684"/>
      <c r="DC29" s="687"/>
      <c r="DD29" s="656">
        <v>458789</v>
      </c>
      <c r="DE29" s="682"/>
      <c r="DF29" s="682"/>
      <c r="DG29" s="682"/>
      <c r="DH29" s="682"/>
      <c r="DI29" s="682"/>
      <c r="DJ29" s="682"/>
      <c r="DK29" s="683"/>
      <c r="DL29" s="656">
        <v>439089</v>
      </c>
      <c r="DM29" s="682"/>
      <c r="DN29" s="682"/>
      <c r="DO29" s="682"/>
      <c r="DP29" s="682"/>
      <c r="DQ29" s="682"/>
      <c r="DR29" s="682"/>
      <c r="DS29" s="682"/>
      <c r="DT29" s="682"/>
      <c r="DU29" s="682"/>
      <c r="DV29" s="683"/>
      <c r="DW29" s="652">
        <v>14.9</v>
      </c>
      <c r="DX29" s="684"/>
      <c r="DY29" s="684"/>
      <c r="DZ29" s="684"/>
      <c r="EA29" s="684"/>
      <c r="EB29" s="684"/>
      <c r="EC29" s="685"/>
    </row>
    <row r="30" spans="2:133" ht="11.25" customHeight="1" x14ac:dyDescent="0.2">
      <c r="B30" s="644" t="s">
        <v>303</v>
      </c>
      <c r="C30" s="645"/>
      <c r="D30" s="645"/>
      <c r="E30" s="645"/>
      <c r="F30" s="645"/>
      <c r="G30" s="645"/>
      <c r="H30" s="645"/>
      <c r="I30" s="645"/>
      <c r="J30" s="645"/>
      <c r="K30" s="645"/>
      <c r="L30" s="645"/>
      <c r="M30" s="645"/>
      <c r="N30" s="645"/>
      <c r="O30" s="645"/>
      <c r="P30" s="645"/>
      <c r="Q30" s="646"/>
      <c r="R30" s="647">
        <v>3032</v>
      </c>
      <c r="S30" s="648"/>
      <c r="T30" s="648"/>
      <c r="U30" s="648"/>
      <c r="V30" s="648"/>
      <c r="W30" s="648"/>
      <c r="X30" s="648"/>
      <c r="Y30" s="649"/>
      <c r="Z30" s="650">
        <v>0</v>
      </c>
      <c r="AA30" s="650"/>
      <c r="AB30" s="650"/>
      <c r="AC30" s="650"/>
      <c r="AD30" s="651">
        <v>101</v>
      </c>
      <c r="AE30" s="651"/>
      <c r="AF30" s="651"/>
      <c r="AG30" s="651"/>
      <c r="AH30" s="651"/>
      <c r="AI30" s="651"/>
      <c r="AJ30" s="651"/>
      <c r="AK30" s="651"/>
      <c r="AL30" s="652">
        <v>0</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304</v>
      </c>
      <c r="BH30" s="691"/>
      <c r="BI30" s="691"/>
      <c r="BJ30" s="691"/>
      <c r="BK30" s="691"/>
      <c r="BL30" s="691"/>
      <c r="BM30" s="691"/>
      <c r="BN30" s="691"/>
      <c r="BO30" s="691"/>
      <c r="BP30" s="691"/>
      <c r="BQ30" s="692"/>
      <c r="BR30" s="626" t="s">
        <v>305</v>
      </c>
      <c r="BS30" s="691"/>
      <c r="BT30" s="691"/>
      <c r="BU30" s="691"/>
      <c r="BV30" s="691"/>
      <c r="BW30" s="691"/>
      <c r="BX30" s="691"/>
      <c r="BY30" s="691"/>
      <c r="BZ30" s="691"/>
      <c r="CA30" s="691"/>
      <c r="CB30" s="692"/>
      <c r="CD30" s="695"/>
      <c r="CE30" s="696"/>
      <c r="CF30" s="662" t="s">
        <v>306</v>
      </c>
      <c r="CG30" s="663"/>
      <c r="CH30" s="663"/>
      <c r="CI30" s="663"/>
      <c r="CJ30" s="663"/>
      <c r="CK30" s="663"/>
      <c r="CL30" s="663"/>
      <c r="CM30" s="663"/>
      <c r="CN30" s="663"/>
      <c r="CO30" s="663"/>
      <c r="CP30" s="663"/>
      <c r="CQ30" s="664"/>
      <c r="CR30" s="647">
        <v>451355</v>
      </c>
      <c r="CS30" s="648"/>
      <c r="CT30" s="648"/>
      <c r="CU30" s="648"/>
      <c r="CV30" s="648"/>
      <c r="CW30" s="648"/>
      <c r="CX30" s="648"/>
      <c r="CY30" s="649"/>
      <c r="CZ30" s="652">
        <v>7.5</v>
      </c>
      <c r="DA30" s="684"/>
      <c r="DB30" s="684"/>
      <c r="DC30" s="687"/>
      <c r="DD30" s="656">
        <v>451355</v>
      </c>
      <c r="DE30" s="648"/>
      <c r="DF30" s="648"/>
      <c r="DG30" s="648"/>
      <c r="DH30" s="648"/>
      <c r="DI30" s="648"/>
      <c r="DJ30" s="648"/>
      <c r="DK30" s="649"/>
      <c r="DL30" s="656">
        <v>431655</v>
      </c>
      <c r="DM30" s="648"/>
      <c r="DN30" s="648"/>
      <c r="DO30" s="648"/>
      <c r="DP30" s="648"/>
      <c r="DQ30" s="648"/>
      <c r="DR30" s="648"/>
      <c r="DS30" s="648"/>
      <c r="DT30" s="648"/>
      <c r="DU30" s="648"/>
      <c r="DV30" s="649"/>
      <c r="DW30" s="652">
        <v>14.6</v>
      </c>
      <c r="DX30" s="684"/>
      <c r="DY30" s="684"/>
      <c r="DZ30" s="684"/>
      <c r="EA30" s="684"/>
      <c r="EB30" s="684"/>
      <c r="EC30" s="685"/>
    </row>
    <row r="31" spans="2:133" ht="11.25" customHeight="1" x14ac:dyDescent="0.2">
      <c r="B31" s="644" t="s">
        <v>307</v>
      </c>
      <c r="C31" s="645"/>
      <c r="D31" s="645"/>
      <c r="E31" s="645"/>
      <c r="F31" s="645"/>
      <c r="G31" s="645"/>
      <c r="H31" s="645"/>
      <c r="I31" s="645"/>
      <c r="J31" s="645"/>
      <c r="K31" s="645"/>
      <c r="L31" s="645"/>
      <c r="M31" s="645"/>
      <c r="N31" s="645"/>
      <c r="O31" s="645"/>
      <c r="P31" s="645"/>
      <c r="Q31" s="646"/>
      <c r="R31" s="647">
        <v>1573156</v>
      </c>
      <c r="S31" s="648"/>
      <c r="T31" s="648"/>
      <c r="U31" s="648"/>
      <c r="V31" s="648"/>
      <c r="W31" s="648"/>
      <c r="X31" s="648"/>
      <c r="Y31" s="649"/>
      <c r="Z31" s="650">
        <v>25.4</v>
      </c>
      <c r="AA31" s="650"/>
      <c r="AB31" s="650"/>
      <c r="AC31" s="650"/>
      <c r="AD31" s="651" t="s">
        <v>242</v>
      </c>
      <c r="AE31" s="651"/>
      <c r="AF31" s="651"/>
      <c r="AG31" s="651"/>
      <c r="AH31" s="651"/>
      <c r="AI31" s="651"/>
      <c r="AJ31" s="651"/>
      <c r="AK31" s="651"/>
      <c r="AL31" s="652" t="s">
        <v>242</v>
      </c>
      <c r="AM31" s="653"/>
      <c r="AN31" s="653"/>
      <c r="AO31" s="654"/>
      <c r="AP31" s="699" t="s">
        <v>308</v>
      </c>
      <c r="AQ31" s="700"/>
      <c r="AR31" s="700"/>
      <c r="AS31" s="700"/>
      <c r="AT31" s="705" t="s">
        <v>309</v>
      </c>
      <c r="AU31" s="231"/>
      <c r="AV31" s="231"/>
      <c r="AW31" s="231"/>
      <c r="AX31" s="633" t="s">
        <v>187</v>
      </c>
      <c r="AY31" s="634"/>
      <c r="AZ31" s="634"/>
      <c r="BA31" s="634"/>
      <c r="BB31" s="634"/>
      <c r="BC31" s="634"/>
      <c r="BD31" s="634"/>
      <c r="BE31" s="634"/>
      <c r="BF31" s="635"/>
      <c r="BG31" s="711">
        <v>98.4</v>
      </c>
      <c r="BH31" s="712"/>
      <c r="BI31" s="712"/>
      <c r="BJ31" s="712"/>
      <c r="BK31" s="712"/>
      <c r="BL31" s="712"/>
      <c r="BM31" s="642">
        <v>93</v>
      </c>
      <c r="BN31" s="712"/>
      <c r="BO31" s="712"/>
      <c r="BP31" s="712"/>
      <c r="BQ31" s="713"/>
      <c r="BR31" s="711">
        <v>98.1</v>
      </c>
      <c r="BS31" s="712"/>
      <c r="BT31" s="712"/>
      <c r="BU31" s="712"/>
      <c r="BV31" s="712"/>
      <c r="BW31" s="712"/>
      <c r="BX31" s="642">
        <v>93.4</v>
      </c>
      <c r="BY31" s="712"/>
      <c r="BZ31" s="712"/>
      <c r="CA31" s="712"/>
      <c r="CB31" s="713"/>
      <c r="CD31" s="695"/>
      <c r="CE31" s="696"/>
      <c r="CF31" s="662" t="s">
        <v>310</v>
      </c>
      <c r="CG31" s="663"/>
      <c r="CH31" s="663"/>
      <c r="CI31" s="663"/>
      <c r="CJ31" s="663"/>
      <c r="CK31" s="663"/>
      <c r="CL31" s="663"/>
      <c r="CM31" s="663"/>
      <c r="CN31" s="663"/>
      <c r="CO31" s="663"/>
      <c r="CP31" s="663"/>
      <c r="CQ31" s="664"/>
      <c r="CR31" s="647">
        <v>7434</v>
      </c>
      <c r="CS31" s="682"/>
      <c r="CT31" s="682"/>
      <c r="CU31" s="682"/>
      <c r="CV31" s="682"/>
      <c r="CW31" s="682"/>
      <c r="CX31" s="682"/>
      <c r="CY31" s="683"/>
      <c r="CZ31" s="652">
        <v>0.1</v>
      </c>
      <c r="DA31" s="684"/>
      <c r="DB31" s="684"/>
      <c r="DC31" s="687"/>
      <c r="DD31" s="656">
        <v>7434</v>
      </c>
      <c r="DE31" s="682"/>
      <c r="DF31" s="682"/>
      <c r="DG31" s="682"/>
      <c r="DH31" s="682"/>
      <c r="DI31" s="682"/>
      <c r="DJ31" s="682"/>
      <c r="DK31" s="683"/>
      <c r="DL31" s="656">
        <v>7434</v>
      </c>
      <c r="DM31" s="682"/>
      <c r="DN31" s="682"/>
      <c r="DO31" s="682"/>
      <c r="DP31" s="682"/>
      <c r="DQ31" s="682"/>
      <c r="DR31" s="682"/>
      <c r="DS31" s="682"/>
      <c r="DT31" s="682"/>
      <c r="DU31" s="682"/>
      <c r="DV31" s="683"/>
      <c r="DW31" s="652">
        <v>0.3</v>
      </c>
      <c r="DX31" s="684"/>
      <c r="DY31" s="684"/>
      <c r="DZ31" s="684"/>
      <c r="EA31" s="684"/>
      <c r="EB31" s="684"/>
      <c r="EC31" s="685"/>
    </row>
    <row r="32" spans="2:133" ht="11.25" customHeight="1" x14ac:dyDescent="0.2">
      <c r="B32" s="708" t="s">
        <v>311</v>
      </c>
      <c r="C32" s="709"/>
      <c r="D32" s="709"/>
      <c r="E32" s="709"/>
      <c r="F32" s="709"/>
      <c r="G32" s="709"/>
      <c r="H32" s="709"/>
      <c r="I32" s="709"/>
      <c r="J32" s="709"/>
      <c r="K32" s="709"/>
      <c r="L32" s="709"/>
      <c r="M32" s="709"/>
      <c r="N32" s="709"/>
      <c r="O32" s="709"/>
      <c r="P32" s="709"/>
      <c r="Q32" s="710"/>
      <c r="R32" s="647" t="s">
        <v>129</v>
      </c>
      <c r="S32" s="648"/>
      <c r="T32" s="648"/>
      <c r="U32" s="648"/>
      <c r="V32" s="648"/>
      <c r="W32" s="648"/>
      <c r="X32" s="648"/>
      <c r="Y32" s="649"/>
      <c r="Z32" s="650" t="s">
        <v>242</v>
      </c>
      <c r="AA32" s="650"/>
      <c r="AB32" s="650"/>
      <c r="AC32" s="650"/>
      <c r="AD32" s="651" t="s">
        <v>242</v>
      </c>
      <c r="AE32" s="651"/>
      <c r="AF32" s="651"/>
      <c r="AG32" s="651"/>
      <c r="AH32" s="651"/>
      <c r="AI32" s="651"/>
      <c r="AJ32" s="651"/>
      <c r="AK32" s="651"/>
      <c r="AL32" s="652" t="s">
        <v>242</v>
      </c>
      <c r="AM32" s="653"/>
      <c r="AN32" s="653"/>
      <c r="AO32" s="654"/>
      <c r="AP32" s="701"/>
      <c r="AQ32" s="702"/>
      <c r="AR32" s="702"/>
      <c r="AS32" s="702"/>
      <c r="AT32" s="706"/>
      <c r="AU32" s="230" t="s">
        <v>312</v>
      </c>
      <c r="AV32" s="230"/>
      <c r="AW32" s="230"/>
      <c r="AX32" s="644" t="s">
        <v>313</v>
      </c>
      <c r="AY32" s="645"/>
      <c r="AZ32" s="645"/>
      <c r="BA32" s="645"/>
      <c r="BB32" s="645"/>
      <c r="BC32" s="645"/>
      <c r="BD32" s="645"/>
      <c r="BE32" s="645"/>
      <c r="BF32" s="646"/>
      <c r="BG32" s="714">
        <v>98.5</v>
      </c>
      <c r="BH32" s="682"/>
      <c r="BI32" s="682"/>
      <c r="BJ32" s="682"/>
      <c r="BK32" s="682"/>
      <c r="BL32" s="682"/>
      <c r="BM32" s="653">
        <v>93.4</v>
      </c>
      <c r="BN32" s="715"/>
      <c r="BO32" s="715"/>
      <c r="BP32" s="715"/>
      <c r="BQ32" s="716"/>
      <c r="BR32" s="714">
        <v>98.2</v>
      </c>
      <c r="BS32" s="682"/>
      <c r="BT32" s="682"/>
      <c r="BU32" s="682"/>
      <c r="BV32" s="682"/>
      <c r="BW32" s="682"/>
      <c r="BX32" s="653">
        <v>94.3</v>
      </c>
      <c r="BY32" s="715"/>
      <c r="BZ32" s="715"/>
      <c r="CA32" s="715"/>
      <c r="CB32" s="716"/>
      <c r="CD32" s="697"/>
      <c r="CE32" s="698"/>
      <c r="CF32" s="662" t="s">
        <v>314</v>
      </c>
      <c r="CG32" s="663"/>
      <c r="CH32" s="663"/>
      <c r="CI32" s="663"/>
      <c r="CJ32" s="663"/>
      <c r="CK32" s="663"/>
      <c r="CL32" s="663"/>
      <c r="CM32" s="663"/>
      <c r="CN32" s="663"/>
      <c r="CO32" s="663"/>
      <c r="CP32" s="663"/>
      <c r="CQ32" s="664"/>
      <c r="CR32" s="647" t="s">
        <v>242</v>
      </c>
      <c r="CS32" s="648"/>
      <c r="CT32" s="648"/>
      <c r="CU32" s="648"/>
      <c r="CV32" s="648"/>
      <c r="CW32" s="648"/>
      <c r="CX32" s="648"/>
      <c r="CY32" s="649"/>
      <c r="CZ32" s="652" t="s">
        <v>242</v>
      </c>
      <c r="DA32" s="684"/>
      <c r="DB32" s="684"/>
      <c r="DC32" s="687"/>
      <c r="DD32" s="656" t="s">
        <v>242</v>
      </c>
      <c r="DE32" s="648"/>
      <c r="DF32" s="648"/>
      <c r="DG32" s="648"/>
      <c r="DH32" s="648"/>
      <c r="DI32" s="648"/>
      <c r="DJ32" s="648"/>
      <c r="DK32" s="649"/>
      <c r="DL32" s="656" t="s">
        <v>129</v>
      </c>
      <c r="DM32" s="648"/>
      <c r="DN32" s="648"/>
      <c r="DO32" s="648"/>
      <c r="DP32" s="648"/>
      <c r="DQ32" s="648"/>
      <c r="DR32" s="648"/>
      <c r="DS32" s="648"/>
      <c r="DT32" s="648"/>
      <c r="DU32" s="648"/>
      <c r="DV32" s="649"/>
      <c r="DW32" s="652" t="s">
        <v>129</v>
      </c>
      <c r="DX32" s="684"/>
      <c r="DY32" s="684"/>
      <c r="DZ32" s="684"/>
      <c r="EA32" s="684"/>
      <c r="EB32" s="684"/>
      <c r="EC32" s="685"/>
    </row>
    <row r="33" spans="2:133" ht="11.25" customHeight="1" x14ac:dyDescent="0.2">
      <c r="B33" s="644" t="s">
        <v>315</v>
      </c>
      <c r="C33" s="645"/>
      <c r="D33" s="645"/>
      <c r="E33" s="645"/>
      <c r="F33" s="645"/>
      <c r="G33" s="645"/>
      <c r="H33" s="645"/>
      <c r="I33" s="645"/>
      <c r="J33" s="645"/>
      <c r="K33" s="645"/>
      <c r="L33" s="645"/>
      <c r="M33" s="645"/>
      <c r="N33" s="645"/>
      <c r="O33" s="645"/>
      <c r="P33" s="645"/>
      <c r="Q33" s="646"/>
      <c r="R33" s="647">
        <v>188227</v>
      </c>
      <c r="S33" s="648"/>
      <c r="T33" s="648"/>
      <c r="U33" s="648"/>
      <c r="V33" s="648"/>
      <c r="W33" s="648"/>
      <c r="X33" s="648"/>
      <c r="Y33" s="649"/>
      <c r="Z33" s="650">
        <v>3</v>
      </c>
      <c r="AA33" s="650"/>
      <c r="AB33" s="650"/>
      <c r="AC33" s="650"/>
      <c r="AD33" s="651" t="s">
        <v>129</v>
      </c>
      <c r="AE33" s="651"/>
      <c r="AF33" s="651"/>
      <c r="AG33" s="651"/>
      <c r="AH33" s="651"/>
      <c r="AI33" s="651"/>
      <c r="AJ33" s="651"/>
      <c r="AK33" s="651"/>
      <c r="AL33" s="652" t="s">
        <v>242</v>
      </c>
      <c r="AM33" s="653"/>
      <c r="AN33" s="653"/>
      <c r="AO33" s="654"/>
      <c r="AP33" s="703"/>
      <c r="AQ33" s="704"/>
      <c r="AR33" s="704"/>
      <c r="AS33" s="704"/>
      <c r="AT33" s="707"/>
      <c r="AU33" s="232"/>
      <c r="AV33" s="232"/>
      <c r="AW33" s="232"/>
      <c r="AX33" s="688" t="s">
        <v>316</v>
      </c>
      <c r="AY33" s="689"/>
      <c r="AZ33" s="689"/>
      <c r="BA33" s="689"/>
      <c r="BB33" s="689"/>
      <c r="BC33" s="689"/>
      <c r="BD33" s="689"/>
      <c r="BE33" s="689"/>
      <c r="BF33" s="690"/>
      <c r="BG33" s="717">
        <v>98.3</v>
      </c>
      <c r="BH33" s="718"/>
      <c r="BI33" s="718"/>
      <c r="BJ33" s="718"/>
      <c r="BK33" s="718"/>
      <c r="BL33" s="718"/>
      <c r="BM33" s="719">
        <v>92</v>
      </c>
      <c r="BN33" s="718"/>
      <c r="BO33" s="718"/>
      <c r="BP33" s="718"/>
      <c r="BQ33" s="720"/>
      <c r="BR33" s="717">
        <v>98</v>
      </c>
      <c r="BS33" s="718"/>
      <c r="BT33" s="718"/>
      <c r="BU33" s="718"/>
      <c r="BV33" s="718"/>
      <c r="BW33" s="718"/>
      <c r="BX33" s="719">
        <v>91.8</v>
      </c>
      <c r="BY33" s="718"/>
      <c r="BZ33" s="718"/>
      <c r="CA33" s="718"/>
      <c r="CB33" s="720"/>
      <c r="CD33" s="662" t="s">
        <v>317</v>
      </c>
      <c r="CE33" s="663"/>
      <c r="CF33" s="663"/>
      <c r="CG33" s="663"/>
      <c r="CH33" s="663"/>
      <c r="CI33" s="663"/>
      <c r="CJ33" s="663"/>
      <c r="CK33" s="663"/>
      <c r="CL33" s="663"/>
      <c r="CM33" s="663"/>
      <c r="CN33" s="663"/>
      <c r="CO33" s="663"/>
      <c r="CP33" s="663"/>
      <c r="CQ33" s="664"/>
      <c r="CR33" s="647">
        <v>2531088</v>
      </c>
      <c r="CS33" s="682"/>
      <c r="CT33" s="682"/>
      <c r="CU33" s="682"/>
      <c r="CV33" s="682"/>
      <c r="CW33" s="682"/>
      <c r="CX33" s="682"/>
      <c r="CY33" s="683"/>
      <c r="CZ33" s="652">
        <v>42.1</v>
      </c>
      <c r="DA33" s="684"/>
      <c r="DB33" s="684"/>
      <c r="DC33" s="687"/>
      <c r="DD33" s="656">
        <v>1761398</v>
      </c>
      <c r="DE33" s="682"/>
      <c r="DF33" s="682"/>
      <c r="DG33" s="682"/>
      <c r="DH33" s="682"/>
      <c r="DI33" s="682"/>
      <c r="DJ33" s="682"/>
      <c r="DK33" s="683"/>
      <c r="DL33" s="656">
        <v>1219344</v>
      </c>
      <c r="DM33" s="682"/>
      <c r="DN33" s="682"/>
      <c r="DO33" s="682"/>
      <c r="DP33" s="682"/>
      <c r="DQ33" s="682"/>
      <c r="DR33" s="682"/>
      <c r="DS33" s="682"/>
      <c r="DT33" s="682"/>
      <c r="DU33" s="682"/>
      <c r="DV33" s="683"/>
      <c r="DW33" s="652">
        <v>41.3</v>
      </c>
      <c r="DX33" s="684"/>
      <c r="DY33" s="684"/>
      <c r="DZ33" s="684"/>
      <c r="EA33" s="684"/>
      <c r="EB33" s="684"/>
      <c r="EC33" s="685"/>
    </row>
    <row r="34" spans="2:133" ht="11.25" customHeight="1" x14ac:dyDescent="0.2">
      <c r="B34" s="644" t="s">
        <v>318</v>
      </c>
      <c r="C34" s="645"/>
      <c r="D34" s="645"/>
      <c r="E34" s="645"/>
      <c r="F34" s="645"/>
      <c r="G34" s="645"/>
      <c r="H34" s="645"/>
      <c r="I34" s="645"/>
      <c r="J34" s="645"/>
      <c r="K34" s="645"/>
      <c r="L34" s="645"/>
      <c r="M34" s="645"/>
      <c r="N34" s="645"/>
      <c r="O34" s="645"/>
      <c r="P34" s="645"/>
      <c r="Q34" s="646"/>
      <c r="R34" s="647">
        <v>34684</v>
      </c>
      <c r="S34" s="648"/>
      <c r="T34" s="648"/>
      <c r="U34" s="648"/>
      <c r="V34" s="648"/>
      <c r="W34" s="648"/>
      <c r="X34" s="648"/>
      <c r="Y34" s="649"/>
      <c r="Z34" s="650">
        <v>0.6</v>
      </c>
      <c r="AA34" s="650"/>
      <c r="AB34" s="650"/>
      <c r="AC34" s="650"/>
      <c r="AD34" s="651">
        <v>3830</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716199</v>
      </c>
      <c r="CS34" s="648"/>
      <c r="CT34" s="648"/>
      <c r="CU34" s="648"/>
      <c r="CV34" s="648"/>
      <c r="CW34" s="648"/>
      <c r="CX34" s="648"/>
      <c r="CY34" s="649"/>
      <c r="CZ34" s="652">
        <v>11.9</v>
      </c>
      <c r="DA34" s="684"/>
      <c r="DB34" s="684"/>
      <c r="DC34" s="687"/>
      <c r="DD34" s="656">
        <v>566090</v>
      </c>
      <c r="DE34" s="648"/>
      <c r="DF34" s="648"/>
      <c r="DG34" s="648"/>
      <c r="DH34" s="648"/>
      <c r="DI34" s="648"/>
      <c r="DJ34" s="648"/>
      <c r="DK34" s="649"/>
      <c r="DL34" s="656">
        <v>437869</v>
      </c>
      <c r="DM34" s="648"/>
      <c r="DN34" s="648"/>
      <c r="DO34" s="648"/>
      <c r="DP34" s="648"/>
      <c r="DQ34" s="648"/>
      <c r="DR34" s="648"/>
      <c r="DS34" s="648"/>
      <c r="DT34" s="648"/>
      <c r="DU34" s="648"/>
      <c r="DV34" s="649"/>
      <c r="DW34" s="652">
        <v>14.8</v>
      </c>
      <c r="DX34" s="684"/>
      <c r="DY34" s="684"/>
      <c r="DZ34" s="684"/>
      <c r="EA34" s="684"/>
      <c r="EB34" s="684"/>
      <c r="EC34" s="685"/>
    </row>
    <row r="35" spans="2:133" ht="11.25" customHeight="1" x14ac:dyDescent="0.2">
      <c r="B35" s="644" t="s">
        <v>320</v>
      </c>
      <c r="C35" s="645"/>
      <c r="D35" s="645"/>
      <c r="E35" s="645"/>
      <c r="F35" s="645"/>
      <c r="G35" s="645"/>
      <c r="H35" s="645"/>
      <c r="I35" s="645"/>
      <c r="J35" s="645"/>
      <c r="K35" s="645"/>
      <c r="L35" s="645"/>
      <c r="M35" s="645"/>
      <c r="N35" s="645"/>
      <c r="O35" s="645"/>
      <c r="P35" s="645"/>
      <c r="Q35" s="646"/>
      <c r="R35" s="647">
        <v>6103</v>
      </c>
      <c r="S35" s="648"/>
      <c r="T35" s="648"/>
      <c r="U35" s="648"/>
      <c r="V35" s="648"/>
      <c r="W35" s="648"/>
      <c r="X35" s="648"/>
      <c r="Y35" s="649"/>
      <c r="Z35" s="650">
        <v>0.1</v>
      </c>
      <c r="AA35" s="650"/>
      <c r="AB35" s="650"/>
      <c r="AC35" s="650"/>
      <c r="AD35" s="651" t="s">
        <v>129</v>
      </c>
      <c r="AE35" s="651"/>
      <c r="AF35" s="651"/>
      <c r="AG35" s="651"/>
      <c r="AH35" s="651"/>
      <c r="AI35" s="651"/>
      <c r="AJ35" s="651"/>
      <c r="AK35" s="651"/>
      <c r="AL35" s="652" t="s">
        <v>129</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33416</v>
      </c>
      <c r="CS35" s="682"/>
      <c r="CT35" s="682"/>
      <c r="CU35" s="682"/>
      <c r="CV35" s="682"/>
      <c r="CW35" s="682"/>
      <c r="CX35" s="682"/>
      <c r="CY35" s="683"/>
      <c r="CZ35" s="652">
        <v>0.6</v>
      </c>
      <c r="DA35" s="684"/>
      <c r="DB35" s="684"/>
      <c r="DC35" s="687"/>
      <c r="DD35" s="656">
        <v>33416</v>
      </c>
      <c r="DE35" s="682"/>
      <c r="DF35" s="682"/>
      <c r="DG35" s="682"/>
      <c r="DH35" s="682"/>
      <c r="DI35" s="682"/>
      <c r="DJ35" s="682"/>
      <c r="DK35" s="683"/>
      <c r="DL35" s="656">
        <v>33416</v>
      </c>
      <c r="DM35" s="682"/>
      <c r="DN35" s="682"/>
      <c r="DO35" s="682"/>
      <c r="DP35" s="682"/>
      <c r="DQ35" s="682"/>
      <c r="DR35" s="682"/>
      <c r="DS35" s="682"/>
      <c r="DT35" s="682"/>
      <c r="DU35" s="682"/>
      <c r="DV35" s="683"/>
      <c r="DW35" s="652">
        <v>1.1000000000000001</v>
      </c>
      <c r="DX35" s="684"/>
      <c r="DY35" s="684"/>
      <c r="DZ35" s="684"/>
      <c r="EA35" s="684"/>
      <c r="EB35" s="684"/>
      <c r="EC35" s="685"/>
    </row>
    <row r="36" spans="2:133" ht="11.25" customHeight="1" x14ac:dyDescent="0.2">
      <c r="B36" s="644" t="s">
        <v>324</v>
      </c>
      <c r="C36" s="645"/>
      <c r="D36" s="645"/>
      <c r="E36" s="645"/>
      <c r="F36" s="645"/>
      <c r="G36" s="645"/>
      <c r="H36" s="645"/>
      <c r="I36" s="645"/>
      <c r="J36" s="645"/>
      <c r="K36" s="645"/>
      <c r="L36" s="645"/>
      <c r="M36" s="645"/>
      <c r="N36" s="645"/>
      <c r="O36" s="645"/>
      <c r="P36" s="645"/>
      <c r="Q36" s="646"/>
      <c r="R36" s="647">
        <v>145111</v>
      </c>
      <c r="S36" s="648"/>
      <c r="T36" s="648"/>
      <c r="U36" s="648"/>
      <c r="V36" s="648"/>
      <c r="W36" s="648"/>
      <c r="X36" s="648"/>
      <c r="Y36" s="649"/>
      <c r="Z36" s="650">
        <v>2.2999999999999998</v>
      </c>
      <c r="AA36" s="650"/>
      <c r="AB36" s="650"/>
      <c r="AC36" s="650"/>
      <c r="AD36" s="651" t="s">
        <v>129</v>
      </c>
      <c r="AE36" s="651"/>
      <c r="AF36" s="651"/>
      <c r="AG36" s="651"/>
      <c r="AH36" s="651"/>
      <c r="AI36" s="651"/>
      <c r="AJ36" s="651"/>
      <c r="AK36" s="651"/>
      <c r="AL36" s="652" t="s">
        <v>242</v>
      </c>
      <c r="AM36" s="653"/>
      <c r="AN36" s="653"/>
      <c r="AO36" s="654"/>
      <c r="AP36" s="235"/>
      <c r="AQ36" s="721" t="s">
        <v>325</v>
      </c>
      <c r="AR36" s="722"/>
      <c r="AS36" s="722"/>
      <c r="AT36" s="722"/>
      <c r="AU36" s="722"/>
      <c r="AV36" s="722"/>
      <c r="AW36" s="722"/>
      <c r="AX36" s="722"/>
      <c r="AY36" s="723"/>
      <c r="AZ36" s="636">
        <v>550439</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10198</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963327</v>
      </c>
      <c r="CS36" s="648"/>
      <c r="CT36" s="648"/>
      <c r="CU36" s="648"/>
      <c r="CV36" s="648"/>
      <c r="CW36" s="648"/>
      <c r="CX36" s="648"/>
      <c r="CY36" s="649"/>
      <c r="CZ36" s="652">
        <v>16</v>
      </c>
      <c r="DA36" s="684"/>
      <c r="DB36" s="684"/>
      <c r="DC36" s="687"/>
      <c r="DD36" s="656">
        <v>406965</v>
      </c>
      <c r="DE36" s="648"/>
      <c r="DF36" s="648"/>
      <c r="DG36" s="648"/>
      <c r="DH36" s="648"/>
      <c r="DI36" s="648"/>
      <c r="DJ36" s="648"/>
      <c r="DK36" s="649"/>
      <c r="DL36" s="656">
        <v>251933</v>
      </c>
      <c r="DM36" s="648"/>
      <c r="DN36" s="648"/>
      <c r="DO36" s="648"/>
      <c r="DP36" s="648"/>
      <c r="DQ36" s="648"/>
      <c r="DR36" s="648"/>
      <c r="DS36" s="648"/>
      <c r="DT36" s="648"/>
      <c r="DU36" s="648"/>
      <c r="DV36" s="649"/>
      <c r="DW36" s="652">
        <v>8.5</v>
      </c>
      <c r="DX36" s="684"/>
      <c r="DY36" s="684"/>
      <c r="DZ36" s="684"/>
      <c r="EA36" s="684"/>
      <c r="EB36" s="684"/>
      <c r="EC36" s="685"/>
    </row>
    <row r="37" spans="2:133" ht="11.25" customHeight="1" x14ac:dyDescent="0.2">
      <c r="B37" s="644" t="s">
        <v>328</v>
      </c>
      <c r="C37" s="645"/>
      <c r="D37" s="645"/>
      <c r="E37" s="645"/>
      <c r="F37" s="645"/>
      <c r="G37" s="645"/>
      <c r="H37" s="645"/>
      <c r="I37" s="645"/>
      <c r="J37" s="645"/>
      <c r="K37" s="645"/>
      <c r="L37" s="645"/>
      <c r="M37" s="645"/>
      <c r="N37" s="645"/>
      <c r="O37" s="645"/>
      <c r="P37" s="645"/>
      <c r="Q37" s="646"/>
      <c r="R37" s="647">
        <v>219257</v>
      </c>
      <c r="S37" s="648"/>
      <c r="T37" s="648"/>
      <c r="U37" s="648"/>
      <c r="V37" s="648"/>
      <c r="W37" s="648"/>
      <c r="X37" s="648"/>
      <c r="Y37" s="649"/>
      <c r="Z37" s="650">
        <v>3.5</v>
      </c>
      <c r="AA37" s="650"/>
      <c r="AB37" s="650"/>
      <c r="AC37" s="650"/>
      <c r="AD37" s="651" t="s">
        <v>242</v>
      </c>
      <c r="AE37" s="651"/>
      <c r="AF37" s="651"/>
      <c r="AG37" s="651"/>
      <c r="AH37" s="651"/>
      <c r="AI37" s="651"/>
      <c r="AJ37" s="651"/>
      <c r="AK37" s="651"/>
      <c r="AL37" s="652" t="s">
        <v>242</v>
      </c>
      <c r="AM37" s="653"/>
      <c r="AN37" s="653"/>
      <c r="AO37" s="654"/>
      <c r="AQ37" s="725" t="s">
        <v>329</v>
      </c>
      <c r="AR37" s="726"/>
      <c r="AS37" s="726"/>
      <c r="AT37" s="726"/>
      <c r="AU37" s="726"/>
      <c r="AV37" s="726"/>
      <c r="AW37" s="726"/>
      <c r="AX37" s="726"/>
      <c r="AY37" s="727"/>
      <c r="AZ37" s="647">
        <v>282280</v>
      </c>
      <c r="BA37" s="648"/>
      <c r="BB37" s="648"/>
      <c r="BC37" s="648"/>
      <c r="BD37" s="682"/>
      <c r="BE37" s="682"/>
      <c r="BF37" s="716"/>
      <c r="BG37" s="662" t="s">
        <v>330</v>
      </c>
      <c r="BH37" s="663"/>
      <c r="BI37" s="663"/>
      <c r="BJ37" s="663"/>
      <c r="BK37" s="663"/>
      <c r="BL37" s="663"/>
      <c r="BM37" s="663"/>
      <c r="BN37" s="663"/>
      <c r="BO37" s="663"/>
      <c r="BP37" s="663"/>
      <c r="BQ37" s="663"/>
      <c r="BR37" s="663"/>
      <c r="BS37" s="663"/>
      <c r="BT37" s="663"/>
      <c r="BU37" s="664"/>
      <c r="BV37" s="647">
        <v>10198</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126688</v>
      </c>
      <c r="CS37" s="682"/>
      <c r="CT37" s="682"/>
      <c r="CU37" s="682"/>
      <c r="CV37" s="682"/>
      <c r="CW37" s="682"/>
      <c r="CX37" s="682"/>
      <c r="CY37" s="683"/>
      <c r="CZ37" s="652">
        <v>2.1</v>
      </c>
      <c r="DA37" s="684"/>
      <c r="DB37" s="684"/>
      <c r="DC37" s="687"/>
      <c r="DD37" s="656">
        <v>126688</v>
      </c>
      <c r="DE37" s="682"/>
      <c r="DF37" s="682"/>
      <c r="DG37" s="682"/>
      <c r="DH37" s="682"/>
      <c r="DI37" s="682"/>
      <c r="DJ37" s="682"/>
      <c r="DK37" s="683"/>
      <c r="DL37" s="656">
        <v>122411</v>
      </c>
      <c r="DM37" s="682"/>
      <c r="DN37" s="682"/>
      <c r="DO37" s="682"/>
      <c r="DP37" s="682"/>
      <c r="DQ37" s="682"/>
      <c r="DR37" s="682"/>
      <c r="DS37" s="682"/>
      <c r="DT37" s="682"/>
      <c r="DU37" s="682"/>
      <c r="DV37" s="683"/>
      <c r="DW37" s="652">
        <v>4.0999999999999996</v>
      </c>
      <c r="DX37" s="684"/>
      <c r="DY37" s="684"/>
      <c r="DZ37" s="684"/>
      <c r="EA37" s="684"/>
      <c r="EB37" s="684"/>
      <c r="EC37" s="685"/>
    </row>
    <row r="38" spans="2:133" ht="11.25" customHeight="1" x14ac:dyDescent="0.2">
      <c r="B38" s="644" t="s">
        <v>332</v>
      </c>
      <c r="C38" s="645"/>
      <c r="D38" s="645"/>
      <c r="E38" s="645"/>
      <c r="F38" s="645"/>
      <c r="G38" s="645"/>
      <c r="H38" s="645"/>
      <c r="I38" s="645"/>
      <c r="J38" s="645"/>
      <c r="K38" s="645"/>
      <c r="L38" s="645"/>
      <c r="M38" s="645"/>
      <c r="N38" s="645"/>
      <c r="O38" s="645"/>
      <c r="P38" s="645"/>
      <c r="Q38" s="646"/>
      <c r="R38" s="647">
        <v>79688</v>
      </c>
      <c r="S38" s="648"/>
      <c r="T38" s="648"/>
      <c r="U38" s="648"/>
      <c r="V38" s="648"/>
      <c r="W38" s="648"/>
      <c r="X38" s="648"/>
      <c r="Y38" s="649"/>
      <c r="Z38" s="650">
        <v>1.3</v>
      </c>
      <c r="AA38" s="650"/>
      <c r="AB38" s="650"/>
      <c r="AC38" s="650"/>
      <c r="AD38" s="651">
        <v>509</v>
      </c>
      <c r="AE38" s="651"/>
      <c r="AF38" s="651"/>
      <c r="AG38" s="651"/>
      <c r="AH38" s="651"/>
      <c r="AI38" s="651"/>
      <c r="AJ38" s="651"/>
      <c r="AK38" s="651"/>
      <c r="AL38" s="652">
        <v>0</v>
      </c>
      <c r="AM38" s="653"/>
      <c r="AN38" s="653"/>
      <c r="AO38" s="654"/>
      <c r="AQ38" s="725" t="s">
        <v>333</v>
      </c>
      <c r="AR38" s="726"/>
      <c r="AS38" s="726"/>
      <c r="AT38" s="726"/>
      <c r="AU38" s="726"/>
      <c r="AV38" s="726"/>
      <c r="AW38" s="726"/>
      <c r="AX38" s="726"/>
      <c r="AY38" s="727"/>
      <c r="AZ38" s="647">
        <v>63534</v>
      </c>
      <c r="BA38" s="648"/>
      <c r="BB38" s="648"/>
      <c r="BC38" s="648"/>
      <c r="BD38" s="682"/>
      <c r="BE38" s="682"/>
      <c r="BF38" s="716"/>
      <c r="BG38" s="662" t="s">
        <v>334</v>
      </c>
      <c r="BH38" s="663"/>
      <c r="BI38" s="663"/>
      <c r="BJ38" s="663"/>
      <c r="BK38" s="663"/>
      <c r="BL38" s="663"/>
      <c r="BM38" s="663"/>
      <c r="BN38" s="663"/>
      <c r="BO38" s="663"/>
      <c r="BP38" s="663"/>
      <c r="BQ38" s="663"/>
      <c r="BR38" s="663"/>
      <c r="BS38" s="663"/>
      <c r="BT38" s="663"/>
      <c r="BU38" s="664"/>
      <c r="BV38" s="647">
        <v>977</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550439</v>
      </c>
      <c r="CS38" s="648"/>
      <c r="CT38" s="648"/>
      <c r="CU38" s="648"/>
      <c r="CV38" s="648"/>
      <c r="CW38" s="648"/>
      <c r="CX38" s="648"/>
      <c r="CY38" s="649"/>
      <c r="CZ38" s="652">
        <v>9.1999999999999993</v>
      </c>
      <c r="DA38" s="684"/>
      <c r="DB38" s="684"/>
      <c r="DC38" s="687"/>
      <c r="DD38" s="656">
        <v>505474</v>
      </c>
      <c r="DE38" s="648"/>
      <c r="DF38" s="648"/>
      <c r="DG38" s="648"/>
      <c r="DH38" s="648"/>
      <c r="DI38" s="648"/>
      <c r="DJ38" s="648"/>
      <c r="DK38" s="649"/>
      <c r="DL38" s="656">
        <v>496126</v>
      </c>
      <c r="DM38" s="648"/>
      <c r="DN38" s="648"/>
      <c r="DO38" s="648"/>
      <c r="DP38" s="648"/>
      <c r="DQ38" s="648"/>
      <c r="DR38" s="648"/>
      <c r="DS38" s="648"/>
      <c r="DT38" s="648"/>
      <c r="DU38" s="648"/>
      <c r="DV38" s="649"/>
      <c r="DW38" s="652">
        <v>16.8</v>
      </c>
      <c r="DX38" s="684"/>
      <c r="DY38" s="684"/>
      <c r="DZ38" s="684"/>
      <c r="EA38" s="684"/>
      <c r="EB38" s="684"/>
      <c r="EC38" s="685"/>
    </row>
    <row r="39" spans="2:133" ht="11.25" customHeight="1" x14ac:dyDescent="0.2">
      <c r="B39" s="644" t="s">
        <v>336</v>
      </c>
      <c r="C39" s="645"/>
      <c r="D39" s="645"/>
      <c r="E39" s="645"/>
      <c r="F39" s="645"/>
      <c r="G39" s="645"/>
      <c r="H39" s="645"/>
      <c r="I39" s="645"/>
      <c r="J39" s="645"/>
      <c r="K39" s="645"/>
      <c r="L39" s="645"/>
      <c r="M39" s="645"/>
      <c r="N39" s="645"/>
      <c r="O39" s="645"/>
      <c r="P39" s="645"/>
      <c r="Q39" s="646"/>
      <c r="R39" s="647">
        <v>883600</v>
      </c>
      <c r="S39" s="648"/>
      <c r="T39" s="648"/>
      <c r="U39" s="648"/>
      <c r="V39" s="648"/>
      <c r="W39" s="648"/>
      <c r="X39" s="648"/>
      <c r="Y39" s="649"/>
      <c r="Z39" s="650">
        <v>14.2</v>
      </c>
      <c r="AA39" s="650"/>
      <c r="AB39" s="650"/>
      <c r="AC39" s="650"/>
      <c r="AD39" s="651" t="s">
        <v>129</v>
      </c>
      <c r="AE39" s="651"/>
      <c r="AF39" s="651"/>
      <c r="AG39" s="651"/>
      <c r="AH39" s="651"/>
      <c r="AI39" s="651"/>
      <c r="AJ39" s="651"/>
      <c r="AK39" s="651"/>
      <c r="AL39" s="652" t="s">
        <v>242</v>
      </c>
      <c r="AM39" s="653"/>
      <c r="AN39" s="653"/>
      <c r="AO39" s="654"/>
      <c r="AQ39" s="725" t="s">
        <v>337</v>
      </c>
      <c r="AR39" s="726"/>
      <c r="AS39" s="726"/>
      <c r="AT39" s="726"/>
      <c r="AU39" s="726"/>
      <c r="AV39" s="726"/>
      <c r="AW39" s="726"/>
      <c r="AX39" s="726"/>
      <c r="AY39" s="727"/>
      <c r="AZ39" s="647">
        <v>2487</v>
      </c>
      <c r="BA39" s="648"/>
      <c r="BB39" s="648"/>
      <c r="BC39" s="648"/>
      <c r="BD39" s="682"/>
      <c r="BE39" s="682"/>
      <c r="BF39" s="716"/>
      <c r="BG39" s="662" t="s">
        <v>338</v>
      </c>
      <c r="BH39" s="663"/>
      <c r="BI39" s="663"/>
      <c r="BJ39" s="663"/>
      <c r="BK39" s="663"/>
      <c r="BL39" s="663"/>
      <c r="BM39" s="663"/>
      <c r="BN39" s="663"/>
      <c r="BO39" s="663"/>
      <c r="BP39" s="663"/>
      <c r="BQ39" s="663"/>
      <c r="BR39" s="663"/>
      <c r="BS39" s="663"/>
      <c r="BT39" s="663"/>
      <c r="BU39" s="664"/>
      <c r="BV39" s="647">
        <v>2306</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262227</v>
      </c>
      <c r="CS39" s="682"/>
      <c r="CT39" s="682"/>
      <c r="CU39" s="682"/>
      <c r="CV39" s="682"/>
      <c r="CW39" s="682"/>
      <c r="CX39" s="682"/>
      <c r="CY39" s="683"/>
      <c r="CZ39" s="652">
        <v>4.4000000000000004</v>
      </c>
      <c r="DA39" s="684"/>
      <c r="DB39" s="684"/>
      <c r="DC39" s="687"/>
      <c r="DD39" s="656">
        <v>249453</v>
      </c>
      <c r="DE39" s="682"/>
      <c r="DF39" s="682"/>
      <c r="DG39" s="682"/>
      <c r="DH39" s="682"/>
      <c r="DI39" s="682"/>
      <c r="DJ39" s="682"/>
      <c r="DK39" s="683"/>
      <c r="DL39" s="656" t="s">
        <v>242</v>
      </c>
      <c r="DM39" s="682"/>
      <c r="DN39" s="682"/>
      <c r="DO39" s="682"/>
      <c r="DP39" s="682"/>
      <c r="DQ39" s="682"/>
      <c r="DR39" s="682"/>
      <c r="DS39" s="682"/>
      <c r="DT39" s="682"/>
      <c r="DU39" s="682"/>
      <c r="DV39" s="683"/>
      <c r="DW39" s="652" t="s">
        <v>129</v>
      </c>
      <c r="DX39" s="684"/>
      <c r="DY39" s="684"/>
      <c r="DZ39" s="684"/>
      <c r="EA39" s="684"/>
      <c r="EB39" s="684"/>
      <c r="EC39" s="685"/>
    </row>
    <row r="40" spans="2:133" ht="11.25" customHeight="1" x14ac:dyDescent="0.2">
      <c r="B40" s="644" t="s">
        <v>340</v>
      </c>
      <c r="C40" s="645"/>
      <c r="D40" s="645"/>
      <c r="E40" s="645"/>
      <c r="F40" s="645"/>
      <c r="G40" s="645"/>
      <c r="H40" s="645"/>
      <c r="I40" s="645"/>
      <c r="J40" s="645"/>
      <c r="K40" s="645"/>
      <c r="L40" s="645"/>
      <c r="M40" s="645"/>
      <c r="N40" s="645"/>
      <c r="O40" s="645"/>
      <c r="P40" s="645"/>
      <c r="Q40" s="646"/>
      <c r="R40" s="647">
        <v>1400</v>
      </c>
      <c r="S40" s="648"/>
      <c r="T40" s="648"/>
      <c r="U40" s="648"/>
      <c r="V40" s="648"/>
      <c r="W40" s="648"/>
      <c r="X40" s="648"/>
      <c r="Y40" s="649"/>
      <c r="Z40" s="650">
        <v>0</v>
      </c>
      <c r="AA40" s="650"/>
      <c r="AB40" s="650"/>
      <c r="AC40" s="650"/>
      <c r="AD40" s="651" t="s">
        <v>129</v>
      </c>
      <c r="AE40" s="651"/>
      <c r="AF40" s="651"/>
      <c r="AG40" s="651"/>
      <c r="AH40" s="651"/>
      <c r="AI40" s="651"/>
      <c r="AJ40" s="651"/>
      <c r="AK40" s="651"/>
      <c r="AL40" s="652" t="s">
        <v>242</v>
      </c>
      <c r="AM40" s="653"/>
      <c r="AN40" s="653"/>
      <c r="AO40" s="654"/>
      <c r="AQ40" s="725" t="s">
        <v>341</v>
      </c>
      <c r="AR40" s="726"/>
      <c r="AS40" s="726"/>
      <c r="AT40" s="726"/>
      <c r="AU40" s="726"/>
      <c r="AV40" s="726"/>
      <c r="AW40" s="726"/>
      <c r="AX40" s="726"/>
      <c r="AY40" s="727"/>
      <c r="AZ40" s="647">
        <v>153</v>
      </c>
      <c r="BA40" s="648"/>
      <c r="BB40" s="648"/>
      <c r="BC40" s="648"/>
      <c r="BD40" s="682"/>
      <c r="BE40" s="682"/>
      <c r="BF40" s="716"/>
      <c r="BG40" s="728" t="s">
        <v>342</v>
      </c>
      <c r="BH40" s="729"/>
      <c r="BI40" s="729"/>
      <c r="BJ40" s="729"/>
      <c r="BK40" s="729"/>
      <c r="BL40" s="236"/>
      <c r="BM40" s="663" t="s">
        <v>343</v>
      </c>
      <c r="BN40" s="663"/>
      <c r="BO40" s="663"/>
      <c r="BP40" s="663"/>
      <c r="BQ40" s="663"/>
      <c r="BR40" s="663"/>
      <c r="BS40" s="663"/>
      <c r="BT40" s="663"/>
      <c r="BU40" s="664"/>
      <c r="BV40" s="647">
        <v>135</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5480</v>
      </c>
      <c r="CS40" s="648"/>
      <c r="CT40" s="648"/>
      <c r="CU40" s="648"/>
      <c r="CV40" s="648"/>
      <c r="CW40" s="648"/>
      <c r="CX40" s="648"/>
      <c r="CY40" s="649"/>
      <c r="CZ40" s="652">
        <v>0.1</v>
      </c>
      <c r="DA40" s="684"/>
      <c r="DB40" s="684"/>
      <c r="DC40" s="687"/>
      <c r="DD40" s="656" t="s">
        <v>242</v>
      </c>
      <c r="DE40" s="648"/>
      <c r="DF40" s="648"/>
      <c r="DG40" s="648"/>
      <c r="DH40" s="648"/>
      <c r="DI40" s="648"/>
      <c r="DJ40" s="648"/>
      <c r="DK40" s="649"/>
      <c r="DL40" s="656" t="s">
        <v>129</v>
      </c>
      <c r="DM40" s="648"/>
      <c r="DN40" s="648"/>
      <c r="DO40" s="648"/>
      <c r="DP40" s="648"/>
      <c r="DQ40" s="648"/>
      <c r="DR40" s="648"/>
      <c r="DS40" s="648"/>
      <c r="DT40" s="648"/>
      <c r="DU40" s="648"/>
      <c r="DV40" s="649"/>
      <c r="DW40" s="652" t="s">
        <v>242</v>
      </c>
      <c r="DX40" s="684"/>
      <c r="DY40" s="684"/>
      <c r="DZ40" s="684"/>
      <c r="EA40" s="684"/>
      <c r="EB40" s="684"/>
      <c r="EC40" s="685"/>
    </row>
    <row r="41" spans="2:133" ht="11.25" customHeight="1" x14ac:dyDescent="0.2">
      <c r="B41" s="644" t="s">
        <v>345</v>
      </c>
      <c r="C41" s="645"/>
      <c r="D41" s="645"/>
      <c r="E41" s="645"/>
      <c r="F41" s="645"/>
      <c r="G41" s="645"/>
      <c r="H41" s="645"/>
      <c r="I41" s="645"/>
      <c r="J41" s="645"/>
      <c r="K41" s="645"/>
      <c r="L41" s="645"/>
      <c r="M41" s="645"/>
      <c r="N41" s="645"/>
      <c r="O41" s="645"/>
      <c r="P41" s="645"/>
      <c r="Q41" s="646"/>
      <c r="R41" s="647" t="s">
        <v>242</v>
      </c>
      <c r="S41" s="648"/>
      <c r="T41" s="648"/>
      <c r="U41" s="648"/>
      <c r="V41" s="648"/>
      <c r="W41" s="648"/>
      <c r="X41" s="648"/>
      <c r="Y41" s="649"/>
      <c r="Z41" s="650" t="s">
        <v>242</v>
      </c>
      <c r="AA41" s="650"/>
      <c r="AB41" s="650"/>
      <c r="AC41" s="650"/>
      <c r="AD41" s="651" t="s">
        <v>129</v>
      </c>
      <c r="AE41" s="651"/>
      <c r="AF41" s="651"/>
      <c r="AG41" s="651"/>
      <c r="AH41" s="651"/>
      <c r="AI41" s="651"/>
      <c r="AJ41" s="651"/>
      <c r="AK41" s="651"/>
      <c r="AL41" s="652" t="s">
        <v>242</v>
      </c>
      <c r="AM41" s="653"/>
      <c r="AN41" s="653"/>
      <c r="AO41" s="654"/>
      <c r="AQ41" s="725" t="s">
        <v>346</v>
      </c>
      <c r="AR41" s="726"/>
      <c r="AS41" s="726"/>
      <c r="AT41" s="726"/>
      <c r="AU41" s="726"/>
      <c r="AV41" s="726"/>
      <c r="AW41" s="726"/>
      <c r="AX41" s="726"/>
      <c r="AY41" s="727"/>
      <c r="AZ41" s="647">
        <v>72097</v>
      </c>
      <c r="BA41" s="648"/>
      <c r="BB41" s="648"/>
      <c r="BC41" s="648"/>
      <c r="BD41" s="682"/>
      <c r="BE41" s="682"/>
      <c r="BF41" s="716"/>
      <c r="BG41" s="728"/>
      <c r="BH41" s="729"/>
      <c r="BI41" s="729"/>
      <c r="BJ41" s="729"/>
      <c r="BK41" s="729"/>
      <c r="BL41" s="236"/>
      <c r="BM41" s="663" t="s">
        <v>347</v>
      </c>
      <c r="BN41" s="663"/>
      <c r="BO41" s="663"/>
      <c r="BP41" s="663"/>
      <c r="BQ41" s="663"/>
      <c r="BR41" s="663"/>
      <c r="BS41" s="663"/>
      <c r="BT41" s="663"/>
      <c r="BU41" s="664"/>
      <c r="BV41" s="647" t="s">
        <v>242</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242</v>
      </c>
      <c r="CS41" s="682"/>
      <c r="CT41" s="682"/>
      <c r="CU41" s="682"/>
      <c r="CV41" s="682"/>
      <c r="CW41" s="682"/>
      <c r="CX41" s="682"/>
      <c r="CY41" s="683"/>
      <c r="CZ41" s="652" t="s">
        <v>129</v>
      </c>
      <c r="DA41" s="684"/>
      <c r="DB41" s="684"/>
      <c r="DC41" s="687"/>
      <c r="DD41" s="656" t="s">
        <v>129</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44" t="s">
        <v>349</v>
      </c>
      <c r="C42" s="645"/>
      <c r="D42" s="645"/>
      <c r="E42" s="645"/>
      <c r="F42" s="645"/>
      <c r="G42" s="645"/>
      <c r="H42" s="645"/>
      <c r="I42" s="645"/>
      <c r="J42" s="645"/>
      <c r="K42" s="645"/>
      <c r="L42" s="645"/>
      <c r="M42" s="645"/>
      <c r="N42" s="645"/>
      <c r="O42" s="645"/>
      <c r="P42" s="645"/>
      <c r="Q42" s="646"/>
      <c r="R42" s="647">
        <v>93000</v>
      </c>
      <c r="S42" s="648"/>
      <c r="T42" s="648"/>
      <c r="U42" s="648"/>
      <c r="V42" s="648"/>
      <c r="W42" s="648"/>
      <c r="X42" s="648"/>
      <c r="Y42" s="649"/>
      <c r="Z42" s="650">
        <v>1.5</v>
      </c>
      <c r="AA42" s="650"/>
      <c r="AB42" s="650"/>
      <c r="AC42" s="650"/>
      <c r="AD42" s="651" t="s">
        <v>242</v>
      </c>
      <c r="AE42" s="651"/>
      <c r="AF42" s="651"/>
      <c r="AG42" s="651"/>
      <c r="AH42" s="651"/>
      <c r="AI42" s="651"/>
      <c r="AJ42" s="651"/>
      <c r="AK42" s="651"/>
      <c r="AL42" s="652" t="s">
        <v>129</v>
      </c>
      <c r="AM42" s="653"/>
      <c r="AN42" s="653"/>
      <c r="AO42" s="654"/>
      <c r="AQ42" s="746" t="s">
        <v>341</v>
      </c>
      <c r="AR42" s="747"/>
      <c r="AS42" s="747"/>
      <c r="AT42" s="747"/>
      <c r="AU42" s="747"/>
      <c r="AV42" s="747"/>
      <c r="AW42" s="747"/>
      <c r="AX42" s="747"/>
      <c r="AY42" s="748"/>
      <c r="AZ42" s="738">
        <v>129888</v>
      </c>
      <c r="BA42" s="739"/>
      <c r="BB42" s="739"/>
      <c r="BC42" s="739"/>
      <c r="BD42" s="718"/>
      <c r="BE42" s="718"/>
      <c r="BF42" s="720"/>
      <c r="BG42" s="730"/>
      <c r="BH42" s="731"/>
      <c r="BI42" s="731"/>
      <c r="BJ42" s="731"/>
      <c r="BK42" s="731"/>
      <c r="BL42" s="237"/>
      <c r="BM42" s="673" t="s">
        <v>350</v>
      </c>
      <c r="BN42" s="673"/>
      <c r="BO42" s="673"/>
      <c r="BP42" s="673"/>
      <c r="BQ42" s="673"/>
      <c r="BR42" s="673"/>
      <c r="BS42" s="673"/>
      <c r="BT42" s="673"/>
      <c r="BU42" s="674"/>
      <c r="BV42" s="738">
        <v>206</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2229400</v>
      </c>
      <c r="CS42" s="648"/>
      <c r="CT42" s="648"/>
      <c r="CU42" s="648"/>
      <c r="CV42" s="648"/>
      <c r="CW42" s="648"/>
      <c r="CX42" s="648"/>
      <c r="CY42" s="649"/>
      <c r="CZ42" s="652">
        <v>37.1</v>
      </c>
      <c r="DA42" s="653"/>
      <c r="DB42" s="653"/>
      <c r="DC42" s="665"/>
      <c r="DD42" s="656">
        <v>375511</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43" s="688" t="s">
        <v>352</v>
      </c>
      <c r="C43" s="689"/>
      <c r="D43" s="689"/>
      <c r="E43" s="689"/>
      <c r="F43" s="689"/>
      <c r="G43" s="689"/>
      <c r="H43" s="689"/>
      <c r="I43" s="689"/>
      <c r="J43" s="689"/>
      <c r="K43" s="689"/>
      <c r="L43" s="689"/>
      <c r="M43" s="689"/>
      <c r="N43" s="689"/>
      <c r="O43" s="689"/>
      <c r="P43" s="689"/>
      <c r="Q43" s="690"/>
      <c r="R43" s="738">
        <v>6203662</v>
      </c>
      <c r="S43" s="739"/>
      <c r="T43" s="739"/>
      <c r="U43" s="739"/>
      <c r="V43" s="739"/>
      <c r="W43" s="739"/>
      <c r="X43" s="739"/>
      <c r="Y43" s="740"/>
      <c r="Z43" s="741">
        <v>100</v>
      </c>
      <c r="AA43" s="741"/>
      <c r="AB43" s="741"/>
      <c r="AC43" s="741"/>
      <c r="AD43" s="742">
        <v>2860544</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12901</v>
      </c>
      <c r="CS43" s="682"/>
      <c r="CT43" s="682"/>
      <c r="CU43" s="682"/>
      <c r="CV43" s="682"/>
      <c r="CW43" s="682"/>
      <c r="CX43" s="682"/>
      <c r="CY43" s="683"/>
      <c r="CZ43" s="652">
        <v>0.2</v>
      </c>
      <c r="DA43" s="684"/>
      <c r="DB43" s="684"/>
      <c r="DC43" s="687"/>
      <c r="DD43" s="656">
        <v>12901</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354</v>
      </c>
      <c r="CG44" s="645"/>
      <c r="CH44" s="645"/>
      <c r="CI44" s="645"/>
      <c r="CJ44" s="645"/>
      <c r="CK44" s="645"/>
      <c r="CL44" s="645"/>
      <c r="CM44" s="645"/>
      <c r="CN44" s="645"/>
      <c r="CO44" s="645"/>
      <c r="CP44" s="645"/>
      <c r="CQ44" s="646"/>
      <c r="CR44" s="647">
        <v>1829121</v>
      </c>
      <c r="CS44" s="648"/>
      <c r="CT44" s="648"/>
      <c r="CU44" s="648"/>
      <c r="CV44" s="648"/>
      <c r="CW44" s="648"/>
      <c r="CX44" s="648"/>
      <c r="CY44" s="649"/>
      <c r="CZ44" s="652">
        <v>30.4</v>
      </c>
      <c r="DA44" s="653"/>
      <c r="DB44" s="653"/>
      <c r="DC44" s="665"/>
      <c r="DD44" s="656">
        <v>327468</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1081380</v>
      </c>
      <c r="CS45" s="682"/>
      <c r="CT45" s="682"/>
      <c r="CU45" s="682"/>
      <c r="CV45" s="682"/>
      <c r="CW45" s="682"/>
      <c r="CX45" s="682"/>
      <c r="CY45" s="683"/>
      <c r="CZ45" s="652">
        <v>18</v>
      </c>
      <c r="DA45" s="684"/>
      <c r="DB45" s="684"/>
      <c r="DC45" s="687"/>
      <c r="DD45" s="656">
        <v>15995</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709299</v>
      </c>
      <c r="CS46" s="648"/>
      <c r="CT46" s="648"/>
      <c r="CU46" s="648"/>
      <c r="CV46" s="648"/>
      <c r="CW46" s="648"/>
      <c r="CX46" s="648"/>
      <c r="CY46" s="649"/>
      <c r="CZ46" s="652">
        <v>11.8</v>
      </c>
      <c r="DA46" s="653"/>
      <c r="DB46" s="653"/>
      <c r="DC46" s="665"/>
      <c r="DD46" s="656">
        <v>294997</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v>400279</v>
      </c>
      <c r="CS47" s="682"/>
      <c r="CT47" s="682"/>
      <c r="CU47" s="682"/>
      <c r="CV47" s="682"/>
      <c r="CW47" s="682"/>
      <c r="CX47" s="682"/>
      <c r="CY47" s="683"/>
      <c r="CZ47" s="652">
        <v>6.7</v>
      </c>
      <c r="DA47" s="684"/>
      <c r="DB47" s="684"/>
      <c r="DC47" s="687"/>
      <c r="DD47" s="656">
        <v>48043</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129</v>
      </c>
      <c r="CS48" s="648"/>
      <c r="CT48" s="648"/>
      <c r="CU48" s="648"/>
      <c r="CV48" s="648"/>
      <c r="CW48" s="648"/>
      <c r="CX48" s="648"/>
      <c r="CY48" s="649"/>
      <c r="CZ48" s="652" t="s">
        <v>129</v>
      </c>
      <c r="DA48" s="653"/>
      <c r="DB48" s="653"/>
      <c r="DC48" s="665"/>
      <c r="DD48" s="656" t="s">
        <v>129</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362</v>
      </c>
      <c r="CE49" s="689"/>
      <c r="CF49" s="689"/>
      <c r="CG49" s="689"/>
      <c r="CH49" s="689"/>
      <c r="CI49" s="689"/>
      <c r="CJ49" s="689"/>
      <c r="CK49" s="689"/>
      <c r="CL49" s="689"/>
      <c r="CM49" s="689"/>
      <c r="CN49" s="689"/>
      <c r="CO49" s="689"/>
      <c r="CP49" s="689"/>
      <c r="CQ49" s="690"/>
      <c r="CR49" s="738">
        <v>6008899</v>
      </c>
      <c r="CS49" s="718"/>
      <c r="CT49" s="718"/>
      <c r="CU49" s="718"/>
      <c r="CV49" s="718"/>
      <c r="CW49" s="718"/>
      <c r="CX49" s="718"/>
      <c r="CY49" s="749"/>
      <c r="CZ49" s="743">
        <v>100</v>
      </c>
      <c r="DA49" s="750"/>
      <c r="DB49" s="750"/>
      <c r="DC49" s="751"/>
      <c r="DD49" s="752">
        <v>3258047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wZcr2dmUY6Rw+L1wpI8bJTmpny3Egvp+gfpmUTQOiwTK609gjuslMy29xnlFmtlTswPP4LltKXe0qRDlUd112g==" saltValue="O3yMegFPlEOgzt2R+IphC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70" zoomScaleNormal="25" zoomScaleSheetLayoutView="70" workbookViewId="0">
      <selection activeCell="AZ36" sqref="AZ36:BD36"/>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385</v>
      </c>
      <c r="C7" s="780"/>
      <c r="D7" s="780"/>
      <c r="E7" s="780"/>
      <c r="F7" s="780"/>
      <c r="G7" s="780"/>
      <c r="H7" s="780"/>
      <c r="I7" s="780"/>
      <c r="J7" s="780"/>
      <c r="K7" s="780"/>
      <c r="L7" s="780"/>
      <c r="M7" s="780"/>
      <c r="N7" s="780"/>
      <c r="O7" s="780"/>
      <c r="P7" s="781"/>
      <c r="Q7" s="782">
        <v>6110</v>
      </c>
      <c r="R7" s="783"/>
      <c r="S7" s="783"/>
      <c r="T7" s="783"/>
      <c r="U7" s="783"/>
      <c r="V7" s="783">
        <v>5887</v>
      </c>
      <c r="W7" s="783"/>
      <c r="X7" s="783"/>
      <c r="Y7" s="783"/>
      <c r="Z7" s="783"/>
      <c r="AA7" s="783">
        <v>223</v>
      </c>
      <c r="AB7" s="783"/>
      <c r="AC7" s="783"/>
      <c r="AD7" s="783"/>
      <c r="AE7" s="784"/>
      <c r="AF7" s="785">
        <v>135</v>
      </c>
      <c r="AG7" s="786"/>
      <c r="AH7" s="786"/>
      <c r="AI7" s="786"/>
      <c r="AJ7" s="787"/>
      <c r="AK7" s="822" t="s">
        <v>595</v>
      </c>
      <c r="AL7" s="823"/>
      <c r="AM7" s="823"/>
      <c r="AN7" s="823"/>
      <c r="AO7" s="823"/>
      <c r="AP7" s="823">
        <v>3419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603</v>
      </c>
      <c r="BT7" s="827"/>
      <c r="BU7" s="827"/>
      <c r="BV7" s="827"/>
      <c r="BW7" s="827"/>
      <c r="BX7" s="827"/>
      <c r="BY7" s="827"/>
      <c r="BZ7" s="827"/>
      <c r="CA7" s="827"/>
      <c r="CB7" s="827"/>
      <c r="CC7" s="827"/>
      <c r="CD7" s="827"/>
      <c r="CE7" s="827"/>
      <c r="CF7" s="827"/>
      <c r="CG7" s="828"/>
      <c r="CH7" s="819">
        <v>23</v>
      </c>
      <c r="CI7" s="820"/>
      <c r="CJ7" s="820"/>
      <c r="CK7" s="820"/>
      <c r="CL7" s="821"/>
      <c r="CM7" s="819">
        <v>84</v>
      </c>
      <c r="CN7" s="820"/>
      <c r="CO7" s="820"/>
      <c r="CP7" s="820"/>
      <c r="CQ7" s="821"/>
      <c r="CR7" s="819">
        <v>30</v>
      </c>
      <c r="CS7" s="820"/>
      <c r="CT7" s="820"/>
      <c r="CU7" s="820"/>
      <c r="CV7" s="821"/>
      <c r="CW7" s="819">
        <v>0</v>
      </c>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2">
      <c r="A8" s="263">
        <v>2</v>
      </c>
      <c r="B8" s="803" t="s">
        <v>386</v>
      </c>
      <c r="C8" s="804"/>
      <c r="D8" s="804"/>
      <c r="E8" s="804"/>
      <c r="F8" s="804"/>
      <c r="G8" s="804"/>
      <c r="H8" s="804"/>
      <c r="I8" s="804"/>
      <c r="J8" s="804"/>
      <c r="K8" s="804"/>
      <c r="L8" s="804"/>
      <c r="M8" s="804"/>
      <c r="N8" s="804"/>
      <c r="O8" s="804"/>
      <c r="P8" s="805"/>
      <c r="Q8" s="806">
        <v>11</v>
      </c>
      <c r="R8" s="807"/>
      <c r="S8" s="807"/>
      <c r="T8" s="807"/>
      <c r="U8" s="807"/>
      <c r="V8" s="807">
        <v>39</v>
      </c>
      <c r="W8" s="807"/>
      <c r="X8" s="807"/>
      <c r="Y8" s="807"/>
      <c r="Z8" s="807"/>
      <c r="AA8" s="807">
        <v>-28</v>
      </c>
      <c r="AB8" s="807"/>
      <c r="AC8" s="807"/>
      <c r="AD8" s="807"/>
      <c r="AE8" s="808"/>
      <c r="AF8" s="809">
        <v>1</v>
      </c>
      <c r="AG8" s="810"/>
      <c r="AH8" s="810"/>
      <c r="AI8" s="810"/>
      <c r="AJ8" s="811"/>
      <c r="AK8" s="812">
        <v>1</v>
      </c>
      <c r="AL8" s="813"/>
      <c r="AM8" s="813"/>
      <c r="AN8" s="813"/>
      <c r="AO8" s="813"/>
      <c r="AP8" s="813">
        <v>5</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2">
      <c r="A9" s="263">
        <v>3</v>
      </c>
      <c r="B9" s="803" t="s">
        <v>387</v>
      </c>
      <c r="C9" s="804"/>
      <c r="D9" s="804"/>
      <c r="E9" s="804"/>
      <c r="F9" s="804"/>
      <c r="G9" s="804"/>
      <c r="H9" s="804"/>
      <c r="I9" s="804"/>
      <c r="J9" s="804"/>
      <c r="K9" s="804"/>
      <c r="L9" s="804"/>
      <c r="M9" s="804"/>
      <c r="N9" s="804"/>
      <c r="O9" s="804"/>
      <c r="P9" s="805"/>
      <c r="Q9" s="806">
        <v>82</v>
      </c>
      <c r="R9" s="807"/>
      <c r="S9" s="807"/>
      <c r="T9" s="807"/>
      <c r="U9" s="807"/>
      <c r="V9" s="807">
        <v>82</v>
      </c>
      <c r="W9" s="807"/>
      <c r="X9" s="807"/>
      <c r="Y9" s="807"/>
      <c r="Z9" s="807"/>
      <c r="AA9" s="807">
        <v>0</v>
      </c>
      <c r="AB9" s="807"/>
      <c r="AC9" s="807"/>
      <c r="AD9" s="807"/>
      <c r="AE9" s="808"/>
      <c r="AF9" s="809">
        <v>0</v>
      </c>
      <c r="AG9" s="810"/>
      <c r="AH9" s="810"/>
      <c r="AI9" s="810"/>
      <c r="AJ9" s="811"/>
      <c r="AK9" s="812" t="s">
        <v>597</v>
      </c>
      <c r="AL9" s="813"/>
      <c r="AM9" s="813"/>
      <c r="AN9" s="813"/>
      <c r="AO9" s="813"/>
      <c r="AP9" s="813" t="s">
        <v>595</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389</v>
      </c>
      <c r="B23" s="838" t="s">
        <v>390</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136</v>
      </c>
      <c r="AG23" s="842"/>
      <c r="AH23" s="842"/>
      <c r="AI23" s="842"/>
      <c r="AJ23" s="845"/>
      <c r="AK23" s="846"/>
      <c r="AL23" s="847"/>
      <c r="AM23" s="847"/>
      <c r="AN23" s="847"/>
      <c r="AO23" s="847"/>
      <c r="AP23" s="842"/>
      <c r="AQ23" s="842"/>
      <c r="AR23" s="842"/>
      <c r="AS23" s="842"/>
      <c r="AT23" s="842"/>
      <c r="AU23" s="848"/>
      <c r="AV23" s="848"/>
      <c r="AW23" s="848"/>
      <c r="AX23" s="848"/>
      <c r="AY23" s="849"/>
      <c r="AZ23" s="857" t="s">
        <v>391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368</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402</v>
      </c>
      <c r="C28" s="780"/>
      <c r="D28" s="780"/>
      <c r="E28" s="780"/>
      <c r="F28" s="780"/>
      <c r="G28" s="780"/>
      <c r="H28" s="780"/>
      <c r="I28" s="780"/>
      <c r="J28" s="780"/>
      <c r="K28" s="780"/>
      <c r="L28" s="780"/>
      <c r="M28" s="780"/>
      <c r="N28" s="780"/>
      <c r="O28" s="780"/>
      <c r="P28" s="781"/>
      <c r="Q28" s="870">
        <v>1008</v>
      </c>
      <c r="R28" s="871"/>
      <c r="S28" s="871"/>
      <c r="T28" s="871"/>
      <c r="U28" s="871"/>
      <c r="V28" s="871">
        <v>992</v>
      </c>
      <c r="W28" s="871"/>
      <c r="X28" s="871"/>
      <c r="Y28" s="871"/>
      <c r="Z28" s="871"/>
      <c r="AA28" s="871">
        <v>16</v>
      </c>
      <c r="AB28" s="871"/>
      <c r="AC28" s="871"/>
      <c r="AD28" s="871"/>
      <c r="AE28" s="872"/>
      <c r="AF28" s="873">
        <v>16</v>
      </c>
      <c r="AG28" s="871"/>
      <c r="AH28" s="871"/>
      <c r="AI28" s="871"/>
      <c r="AJ28" s="874"/>
      <c r="AK28" s="875">
        <v>72</v>
      </c>
      <c r="AL28" s="866"/>
      <c r="AM28" s="866"/>
      <c r="AN28" s="866"/>
      <c r="AO28" s="866"/>
      <c r="AP28" s="866" t="s">
        <v>604</v>
      </c>
      <c r="AQ28" s="866"/>
      <c r="AR28" s="866"/>
      <c r="AS28" s="866"/>
      <c r="AT28" s="866"/>
      <c r="AU28" s="866" t="s">
        <v>604</v>
      </c>
      <c r="AV28" s="866"/>
      <c r="AW28" s="866"/>
      <c r="AX28" s="866"/>
      <c r="AY28" s="866"/>
      <c r="AZ28" s="867" t="s">
        <v>604</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403</v>
      </c>
      <c r="C29" s="804"/>
      <c r="D29" s="804"/>
      <c r="E29" s="804"/>
      <c r="F29" s="804"/>
      <c r="G29" s="804"/>
      <c r="H29" s="804"/>
      <c r="I29" s="804"/>
      <c r="J29" s="804"/>
      <c r="K29" s="804"/>
      <c r="L29" s="804"/>
      <c r="M29" s="804"/>
      <c r="N29" s="804"/>
      <c r="O29" s="804"/>
      <c r="P29" s="805"/>
      <c r="Q29" s="806">
        <v>63</v>
      </c>
      <c r="R29" s="807"/>
      <c r="S29" s="807"/>
      <c r="T29" s="807"/>
      <c r="U29" s="807"/>
      <c r="V29" s="807">
        <v>62</v>
      </c>
      <c r="W29" s="807"/>
      <c r="X29" s="807"/>
      <c r="Y29" s="807"/>
      <c r="Z29" s="807"/>
      <c r="AA29" s="807">
        <v>1</v>
      </c>
      <c r="AB29" s="807"/>
      <c r="AC29" s="807"/>
      <c r="AD29" s="807"/>
      <c r="AE29" s="808"/>
      <c r="AF29" s="809">
        <v>1</v>
      </c>
      <c r="AG29" s="810"/>
      <c r="AH29" s="810"/>
      <c r="AI29" s="810"/>
      <c r="AJ29" s="811"/>
      <c r="AK29" s="878">
        <v>58</v>
      </c>
      <c r="AL29" s="879"/>
      <c r="AM29" s="879"/>
      <c r="AN29" s="879"/>
      <c r="AO29" s="879"/>
      <c r="AP29" s="879" t="s">
        <v>604</v>
      </c>
      <c r="AQ29" s="879"/>
      <c r="AR29" s="879"/>
      <c r="AS29" s="879"/>
      <c r="AT29" s="879"/>
      <c r="AU29" s="879" t="s">
        <v>604</v>
      </c>
      <c r="AV29" s="879"/>
      <c r="AW29" s="879"/>
      <c r="AX29" s="879"/>
      <c r="AY29" s="879"/>
      <c r="AZ29" s="880" t="s">
        <v>604</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404</v>
      </c>
      <c r="C30" s="804"/>
      <c r="D30" s="804"/>
      <c r="E30" s="804"/>
      <c r="F30" s="804"/>
      <c r="G30" s="804"/>
      <c r="H30" s="804"/>
      <c r="I30" s="804"/>
      <c r="J30" s="804"/>
      <c r="K30" s="804"/>
      <c r="L30" s="804"/>
      <c r="M30" s="804"/>
      <c r="N30" s="804"/>
      <c r="O30" s="804"/>
      <c r="P30" s="805"/>
      <c r="Q30" s="806">
        <v>521</v>
      </c>
      <c r="R30" s="807"/>
      <c r="S30" s="807"/>
      <c r="T30" s="807"/>
      <c r="U30" s="807"/>
      <c r="V30" s="807">
        <v>519</v>
      </c>
      <c r="W30" s="807"/>
      <c r="X30" s="807"/>
      <c r="Y30" s="807"/>
      <c r="Z30" s="807"/>
      <c r="AA30" s="807">
        <v>2</v>
      </c>
      <c r="AB30" s="807"/>
      <c r="AC30" s="807"/>
      <c r="AD30" s="807"/>
      <c r="AE30" s="808"/>
      <c r="AF30" s="809">
        <v>2</v>
      </c>
      <c r="AG30" s="810"/>
      <c r="AH30" s="810"/>
      <c r="AI30" s="810"/>
      <c r="AJ30" s="811"/>
      <c r="AK30" s="878">
        <v>71</v>
      </c>
      <c r="AL30" s="879"/>
      <c r="AM30" s="879"/>
      <c r="AN30" s="879"/>
      <c r="AO30" s="879"/>
      <c r="AP30" s="879" t="s">
        <v>604</v>
      </c>
      <c r="AQ30" s="879"/>
      <c r="AR30" s="879"/>
      <c r="AS30" s="879"/>
      <c r="AT30" s="879"/>
      <c r="AU30" s="879" t="s">
        <v>604</v>
      </c>
      <c r="AV30" s="879"/>
      <c r="AW30" s="879"/>
      <c r="AX30" s="879"/>
      <c r="AY30" s="879"/>
      <c r="AZ30" s="880" t="s">
        <v>604</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405</v>
      </c>
      <c r="C31" s="804"/>
      <c r="D31" s="804"/>
      <c r="E31" s="804"/>
      <c r="F31" s="804"/>
      <c r="G31" s="804"/>
      <c r="H31" s="804"/>
      <c r="I31" s="804"/>
      <c r="J31" s="804"/>
      <c r="K31" s="804"/>
      <c r="L31" s="804"/>
      <c r="M31" s="804"/>
      <c r="N31" s="804"/>
      <c r="O31" s="804"/>
      <c r="P31" s="805"/>
      <c r="Q31" s="806">
        <v>28</v>
      </c>
      <c r="R31" s="807"/>
      <c r="S31" s="807"/>
      <c r="T31" s="807"/>
      <c r="U31" s="807"/>
      <c r="V31" s="807">
        <v>25</v>
      </c>
      <c r="W31" s="807"/>
      <c r="X31" s="807"/>
      <c r="Y31" s="807"/>
      <c r="Z31" s="807"/>
      <c r="AA31" s="807">
        <v>3</v>
      </c>
      <c r="AB31" s="807"/>
      <c r="AC31" s="807"/>
      <c r="AD31" s="807"/>
      <c r="AE31" s="808"/>
      <c r="AF31" s="809">
        <v>3</v>
      </c>
      <c r="AG31" s="810"/>
      <c r="AH31" s="810"/>
      <c r="AI31" s="810"/>
      <c r="AJ31" s="811"/>
      <c r="AK31" s="878" t="s">
        <v>604</v>
      </c>
      <c r="AL31" s="879"/>
      <c r="AM31" s="879"/>
      <c r="AN31" s="879"/>
      <c r="AO31" s="879"/>
      <c r="AP31" s="879" t="s">
        <v>604</v>
      </c>
      <c r="AQ31" s="879"/>
      <c r="AR31" s="879"/>
      <c r="AS31" s="879"/>
      <c r="AT31" s="879"/>
      <c r="AU31" s="879" t="s">
        <v>604</v>
      </c>
      <c r="AV31" s="879"/>
      <c r="AW31" s="879"/>
      <c r="AX31" s="879"/>
      <c r="AY31" s="879"/>
      <c r="AZ31" s="880" t="s">
        <v>604</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406</v>
      </c>
      <c r="C32" s="804"/>
      <c r="D32" s="804"/>
      <c r="E32" s="804"/>
      <c r="F32" s="804"/>
      <c r="G32" s="804"/>
      <c r="H32" s="804"/>
      <c r="I32" s="804"/>
      <c r="J32" s="804"/>
      <c r="K32" s="804"/>
      <c r="L32" s="804"/>
      <c r="M32" s="804"/>
      <c r="N32" s="804"/>
      <c r="O32" s="804"/>
      <c r="P32" s="805"/>
      <c r="Q32" s="806">
        <v>156</v>
      </c>
      <c r="R32" s="807"/>
      <c r="S32" s="807"/>
      <c r="T32" s="807"/>
      <c r="U32" s="807"/>
      <c r="V32" s="807">
        <v>153</v>
      </c>
      <c r="W32" s="807"/>
      <c r="X32" s="807"/>
      <c r="Y32" s="807"/>
      <c r="Z32" s="807"/>
      <c r="AA32" s="807">
        <v>3</v>
      </c>
      <c r="AB32" s="807"/>
      <c r="AC32" s="807"/>
      <c r="AD32" s="807"/>
      <c r="AE32" s="808"/>
      <c r="AF32" s="809">
        <v>3</v>
      </c>
      <c r="AG32" s="810"/>
      <c r="AH32" s="810"/>
      <c r="AI32" s="810"/>
      <c r="AJ32" s="811"/>
      <c r="AK32" s="878">
        <v>64</v>
      </c>
      <c r="AL32" s="879"/>
      <c r="AM32" s="879"/>
      <c r="AN32" s="879"/>
      <c r="AO32" s="879"/>
      <c r="AP32" s="879">
        <v>414</v>
      </c>
      <c r="AQ32" s="879"/>
      <c r="AR32" s="879"/>
      <c r="AS32" s="879"/>
      <c r="AT32" s="879"/>
      <c r="AU32" s="879" t="s">
        <v>604</v>
      </c>
      <c r="AV32" s="879"/>
      <c r="AW32" s="879"/>
      <c r="AX32" s="879"/>
      <c r="AY32" s="879"/>
      <c r="AZ32" s="880" t="s">
        <v>604</v>
      </c>
      <c r="BA32" s="880"/>
      <c r="BB32" s="880"/>
      <c r="BC32" s="880"/>
      <c r="BD32" s="880"/>
      <c r="BE32" s="876" t="s">
        <v>407</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t="s">
        <v>408</v>
      </c>
      <c r="C33" s="804"/>
      <c r="D33" s="804"/>
      <c r="E33" s="804"/>
      <c r="F33" s="804"/>
      <c r="G33" s="804"/>
      <c r="H33" s="804"/>
      <c r="I33" s="804"/>
      <c r="J33" s="804"/>
      <c r="K33" s="804"/>
      <c r="L33" s="804"/>
      <c r="M33" s="804"/>
      <c r="N33" s="804"/>
      <c r="O33" s="804"/>
      <c r="P33" s="805"/>
      <c r="Q33" s="806">
        <v>364</v>
      </c>
      <c r="R33" s="807"/>
      <c r="S33" s="807"/>
      <c r="T33" s="807"/>
      <c r="U33" s="807"/>
      <c r="V33" s="807">
        <v>354</v>
      </c>
      <c r="W33" s="807"/>
      <c r="X33" s="807"/>
      <c r="Y33" s="807"/>
      <c r="Z33" s="807"/>
      <c r="AA33" s="807">
        <v>10</v>
      </c>
      <c r="AB33" s="807"/>
      <c r="AC33" s="807"/>
      <c r="AD33" s="807"/>
      <c r="AE33" s="808"/>
      <c r="AF33" s="809">
        <v>10</v>
      </c>
      <c r="AG33" s="810"/>
      <c r="AH33" s="810"/>
      <c r="AI33" s="810"/>
      <c r="AJ33" s="811"/>
      <c r="AK33" s="878">
        <v>282</v>
      </c>
      <c r="AL33" s="879"/>
      <c r="AM33" s="879"/>
      <c r="AN33" s="879"/>
      <c r="AO33" s="879"/>
      <c r="AP33" s="879">
        <v>1537</v>
      </c>
      <c r="AQ33" s="879"/>
      <c r="AR33" s="879"/>
      <c r="AS33" s="879"/>
      <c r="AT33" s="879"/>
      <c r="AU33" s="879" t="s">
        <v>604</v>
      </c>
      <c r="AV33" s="879"/>
      <c r="AW33" s="879"/>
      <c r="AX33" s="879"/>
      <c r="AY33" s="879"/>
      <c r="AZ33" s="880" t="s">
        <v>604</v>
      </c>
      <c r="BA33" s="880"/>
      <c r="BB33" s="880"/>
      <c r="BC33" s="880"/>
      <c r="BD33" s="880"/>
      <c r="BE33" s="876" t="s">
        <v>409</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389</v>
      </c>
      <c r="B63" s="838" t="s">
        <v>411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34</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412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414</v>
      </c>
      <c r="B66" s="789"/>
      <c r="C66" s="789"/>
      <c r="D66" s="789"/>
      <c r="E66" s="789"/>
      <c r="F66" s="789"/>
      <c r="G66" s="789"/>
      <c r="H66" s="789"/>
      <c r="I66" s="789"/>
      <c r="J66" s="789"/>
      <c r="K66" s="789"/>
      <c r="L66" s="789"/>
      <c r="M66" s="789"/>
      <c r="N66" s="789"/>
      <c r="O66" s="789"/>
      <c r="P66" s="790"/>
      <c r="Q66" s="765" t="s">
        <v>415</v>
      </c>
      <c r="R66" s="766"/>
      <c r="S66" s="766"/>
      <c r="T66" s="766"/>
      <c r="U66" s="767"/>
      <c r="V66" s="765" t="s">
        <v>416</v>
      </c>
      <c r="W66" s="766"/>
      <c r="X66" s="766"/>
      <c r="Y66" s="766"/>
      <c r="Z66" s="767"/>
      <c r="AA66" s="765" t="s">
        <v>417</v>
      </c>
      <c r="AB66" s="766"/>
      <c r="AC66" s="766"/>
      <c r="AD66" s="766"/>
      <c r="AE66" s="767"/>
      <c r="AF66" s="900" t="s">
        <v>418</v>
      </c>
      <c r="AG66" s="861"/>
      <c r="AH66" s="861"/>
      <c r="AI66" s="861"/>
      <c r="AJ66" s="901"/>
      <c r="AK66" s="765" t="s">
        <v>398</v>
      </c>
      <c r="AL66" s="789"/>
      <c r="AM66" s="789"/>
      <c r="AN66" s="789"/>
      <c r="AO66" s="790"/>
      <c r="AP66" s="765" t="s">
        <v>419</v>
      </c>
      <c r="AQ66" s="766"/>
      <c r="AR66" s="766"/>
      <c r="AS66" s="766"/>
      <c r="AT66" s="767"/>
      <c r="AU66" s="765" t="s">
        <v>420</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c r="C68" s="918"/>
      <c r="D68" s="918"/>
      <c r="E68" s="918"/>
      <c r="F68" s="918"/>
      <c r="G68" s="918"/>
      <c r="H68" s="918"/>
      <c r="I68" s="918"/>
      <c r="J68" s="918"/>
      <c r="K68" s="918"/>
      <c r="L68" s="918"/>
      <c r="M68" s="918"/>
      <c r="N68" s="918"/>
      <c r="O68" s="918"/>
      <c r="P68" s="919"/>
      <c r="Q68" s="920"/>
      <c r="R68" s="914"/>
      <c r="S68" s="914"/>
      <c r="T68" s="914"/>
      <c r="U68" s="914"/>
      <c r="V68" s="914"/>
      <c r="W68" s="914"/>
      <c r="X68" s="914"/>
      <c r="Y68" s="914"/>
      <c r="Z68" s="914"/>
      <c r="AA68" s="914"/>
      <c r="AB68" s="914"/>
      <c r="AC68" s="914"/>
      <c r="AD68" s="914"/>
      <c r="AE68" s="914"/>
      <c r="AF68" s="914"/>
      <c r="AG68" s="914"/>
      <c r="AH68" s="914"/>
      <c r="AI68" s="914"/>
      <c r="AJ68" s="914"/>
      <c r="AK68" s="914"/>
      <c r="AL68" s="914"/>
      <c r="AM68" s="914"/>
      <c r="AN68" s="914"/>
      <c r="AO68" s="914"/>
      <c r="AP68" s="914"/>
      <c r="AQ68" s="914"/>
      <c r="AR68" s="914"/>
      <c r="AS68" s="914"/>
      <c r="AT68" s="914"/>
      <c r="AU68" s="914"/>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c r="C69" s="922"/>
      <c r="D69" s="922"/>
      <c r="E69" s="922"/>
      <c r="F69" s="922"/>
      <c r="G69" s="922"/>
      <c r="H69" s="922"/>
      <c r="I69" s="922"/>
      <c r="J69" s="922"/>
      <c r="K69" s="922"/>
      <c r="L69" s="922"/>
      <c r="M69" s="922"/>
      <c r="N69" s="922"/>
      <c r="O69" s="922"/>
      <c r="P69" s="923"/>
      <c r="Q69" s="924"/>
      <c r="R69" s="879"/>
      <c r="S69" s="879"/>
      <c r="T69" s="879"/>
      <c r="U69" s="879"/>
      <c r="V69" s="879"/>
      <c r="W69" s="879"/>
      <c r="X69" s="879"/>
      <c r="Y69" s="879"/>
      <c r="Z69" s="879"/>
      <c r="AA69" s="879"/>
      <c r="AB69" s="879"/>
      <c r="AC69" s="879"/>
      <c r="AD69" s="879"/>
      <c r="AE69" s="879"/>
      <c r="AF69" s="879"/>
      <c r="AG69" s="879"/>
      <c r="AH69" s="879"/>
      <c r="AI69" s="879"/>
      <c r="AJ69" s="879"/>
      <c r="AK69" s="879"/>
      <c r="AL69" s="879"/>
      <c r="AM69" s="879"/>
      <c r="AN69" s="879"/>
      <c r="AO69" s="879"/>
      <c r="AP69" s="879"/>
      <c r="AQ69" s="879"/>
      <c r="AR69" s="879"/>
      <c r="AS69" s="879"/>
      <c r="AT69" s="879"/>
      <c r="AU69" s="879"/>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c r="C70" s="922"/>
      <c r="D70" s="922"/>
      <c r="E70" s="922"/>
      <c r="F70" s="922"/>
      <c r="G70" s="922"/>
      <c r="H70" s="922"/>
      <c r="I70" s="922"/>
      <c r="J70" s="922"/>
      <c r="K70" s="922"/>
      <c r="L70" s="922"/>
      <c r="M70" s="922"/>
      <c r="N70" s="922"/>
      <c r="O70" s="922"/>
      <c r="P70" s="923"/>
      <c r="Q70" s="924"/>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389</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422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429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430</v>
      </c>
      <c r="AB109" s="943"/>
      <c r="AC109" s="943"/>
      <c r="AD109" s="943"/>
      <c r="AE109" s="944"/>
      <c r="AF109" s="942" t="s">
        <v>431</v>
      </c>
      <c r="AG109" s="943"/>
      <c r="AH109" s="943"/>
      <c r="AI109" s="943"/>
      <c r="AJ109" s="944"/>
      <c r="AK109" s="942" t="s">
        <v>304</v>
      </c>
      <c r="AL109" s="943"/>
      <c r="AM109" s="943"/>
      <c r="AN109" s="943"/>
      <c r="AO109" s="944"/>
      <c r="AP109" s="942" t="s">
        <v>432</v>
      </c>
      <c r="AQ109" s="943"/>
      <c r="AR109" s="943"/>
      <c r="AS109" s="943"/>
      <c r="AT109" s="945"/>
      <c r="AU109" s="962" t="s">
        <v>429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430</v>
      </c>
      <c r="BR109" s="943"/>
      <c r="BS109" s="943"/>
      <c r="BT109" s="943"/>
      <c r="BU109" s="944"/>
      <c r="BV109" s="942" t="s">
        <v>431</v>
      </c>
      <c r="BW109" s="943"/>
      <c r="BX109" s="943"/>
      <c r="BY109" s="943"/>
      <c r="BZ109" s="944"/>
      <c r="CA109" s="942" t="s">
        <v>304</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430</v>
      </c>
      <c r="DH109" s="943"/>
      <c r="DI109" s="943"/>
      <c r="DJ109" s="943"/>
      <c r="DK109" s="944"/>
      <c r="DL109" s="942" t="s">
        <v>431</v>
      </c>
      <c r="DM109" s="943"/>
      <c r="DN109" s="943"/>
      <c r="DO109" s="943"/>
      <c r="DP109" s="944"/>
      <c r="DQ109" s="942" t="s">
        <v>304</v>
      </c>
      <c r="DR109" s="943"/>
      <c r="DS109" s="943"/>
      <c r="DT109" s="943"/>
      <c r="DU109" s="944"/>
      <c r="DV109" s="942" t="s">
        <v>432</v>
      </c>
      <c r="DW109" s="943"/>
      <c r="DX109" s="943"/>
      <c r="DY109" s="943"/>
      <c r="DZ109" s="945"/>
    </row>
    <row r="110" spans="1:131" s="248" customFormat="1" ht="26.25" customHeight="1" x14ac:dyDescent="0.2">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462514</v>
      </c>
      <c r="AB110" s="950"/>
      <c r="AC110" s="950"/>
      <c r="AD110" s="950"/>
      <c r="AE110" s="951"/>
      <c r="AF110" s="952">
        <v>410112</v>
      </c>
      <c r="AG110" s="950"/>
      <c r="AH110" s="950"/>
      <c r="AI110" s="950"/>
      <c r="AJ110" s="951"/>
      <c r="AK110" s="952">
        <v>439089</v>
      </c>
      <c r="AL110" s="950"/>
      <c r="AM110" s="950"/>
      <c r="AN110" s="950"/>
      <c r="AO110" s="951"/>
      <c r="AP110" s="953">
        <v>19</v>
      </c>
      <c r="AQ110" s="954"/>
      <c r="AR110" s="954"/>
      <c r="AS110" s="954"/>
      <c r="AT110" s="955"/>
      <c r="AU110" s="956" t="s">
        <v>73</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3024631</v>
      </c>
      <c r="BR110" s="985"/>
      <c r="BS110" s="985"/>
      <c r="BT110" s="985"/>
      <c r="BU110" s="985"/>
      <c r="BV110" s="985">
        <v>2987191</v>
      </c>
      <c r="BW110" s="985"/>
      <c r="BX110" s="985"/>
      <c r="BY110" s="985"/>
      <c r="BZ110" s="985"/>
      <c r="CA110" s="985">
        <v>3419436</v>
      </c>
      <c r="CB110" s="985"/>
      <c r="CC110" s="985"/>
      <c r="CD110" s="985"/>
      <c r="CE110" s="985"/>
      <c r="CF110" s="999">
        <v>147.69999999999999</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438</v>
      </c>
      <c r="DH110" s="985"/>
      <c r="DI110" s="985"/>
      <c r="DJ110" s="985"/>
      <c r="DK110" s="985"/>
      <c r="DL110" s="985" t="s">
        <v>439</v>
      </c>
      <c r="DM110" s="985"/>
      <c r="DN110" s="985"/>
      <c r="DO110" s="985"/>
      <c r="DP110" s="985"/>
      <c r="DQ110" s="985" t="s">
        <v>440</v>
      </c>
      <c r="DR110" s="985"/>
      <c r="DS110" s="985"/>
      <c r="DT110" s="985"/>
      <c r="DU110" s="985"/>
      <c r="DV110" s="986" t="s">
        <v>441</v>
      </c>
      <c r="DW110" s="986"/>
      <c r="DX110" s="986"/>
      <c r="DY110" s="986"/>
      <c r="DZ110" s="987"/>
    </row>
    <row r="111" spans="1:131" s="248" customFormat="1" ht="26.25" customHeight="1" x14ac:dyDescent="0.2">
      <c r="A111" s="988" t="s">
        <v>442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440</v>
      </c>
      <c r="AB111" s="992"/>
      <c r="AC111" s="992"/>
      <c r="AD111" s="992"/>
      <c r="AE111" s="993"/>
      <c r="AF111" s="994" t="s">
        <v>412</v>
      </c>
      <c r="AG111" s="992"/>
      <c r="AH111" s="992"/>
      <c r="AI111" s="992"/>
      <c r="AJ111" s="993"/>
      <c r="AK111" s="994" t="s">
        <v>440</v>
      </c>
      <c r="AL111" s="992"/>
      <c r="AM111" s="992"/>
      <c r="AN111" s="992"/>
      <c r="AO111" s="993"/>
      <c r="AP111" s="995" t="s">
        <v>440</v>
      </c>
      <c r="AQ111" s="996"/>
      <c r="AR111" s="996"/>
      <c r="AS111" s="996"/>
      <c r="AT111" s="997"/>
      <c r="AU111" s="958"/>
      <c r="AV111" s="959"/>
      <c r="AW111" s="959"/>
      <c r="AX111" s="959"/>
      <c r="AY111" s="959"/>
      <c r="AZ111" s="1007" t="s">
        <v>443</v>
      </c>
      <c r="BA111" s="1008"/>
      <c r="BB111" s="1008"/>
      <c r="BC111" s="1008"/>
      <c r="BD111" s="1008"/>
      <c r="BE111" s="1008"/>
      <c r="BF111" s="1008"/>
      <c r="BG111" s="1008"/>
      <c r="BH111" s="1008"/>
      <c r="BI111" s="1008"/>
      <c r="BJ111" s="1008"/>
      <c r="BK111" s="1008"/>
      <c r="BL111" s="1008"/>
      <c r="BM111" s="1008"/>
      <c r="BN111" s="1008"/>
      <c r="BO111" s="1008"/>
      <c r="BP111" s="1009"/>
      <c r="BQ111" s="977" t="s">
        <v>444</v>
      </c>
      <c r="BR111" s="978"/>
      <c r="BS111" s="978"/>
      <c r="BT111" s="978"/>
      <c r="BU111" s="978"/>
      <c r="BV111" s="978" t="s">
        <v>439</v>
      </c>
      <c r="BW111" s="978"/>
      <c r="BX111" s="978"/>
      <c r="BY111" s="978"/>
      <c r="BZ111" s="978"/>
      <c r="CA111" s="978" t="s">
        <v>438</v>
      </c>
      <c r="CB111" s="978"/>
      <c r="CC111" s="978"/>
      <c r="CD111" s="978"/>
      <c r="CE111" s="978"/>
      <c r="CF111" s="972" t="s">
        <v>440</v>
      </c>
      <c r="CG111" s="973"/>
      <c r="CH111" s="973"/>
      <c r="CI111" s="973"/>
      <c r="CJ111" s="973"/>
      <c r="CK111" s="1003"/>
      <c r="CL111" s="1004"/>
      <c r="CM111" s="974" t="s">
        <v>445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444</v>
      </c>
      <c r="DH111" s="978"/>
      <c r="DI111" s="978"/>
      <c r="DJ111" s="978"/>
      <c r="DK111" s="978"/>
      <c r="DL111" s="978" t="s">
        <v>438</v>
      </c>
      <c r="DM111" s="978"/>
      <c r="DN111" s="978"/>
      <c r="DO111" s="978"/>
      <c r="DP111" s="978"/>
      <c r="DQ111" s="978" t="s">
        <v>440</v>
      </c>
      <c r="DR111" s="978"/>
      <c r="DS111" s="978"/>
      <c r="DT111" s="978"/>
      <c r="DU111" s="978"/>
      <c r="DV111" s="979" t="s">
        <v>446</v>
      </c>
      <c r="DW111" s="979"/>
      <c r="DX111" s="979"/>
      <c r="DY111" s="979"/>
      <c r="DZ111" s="980"/>
    </row>
    <row r="112" spans="1:131" s="248" customFormat="1" ht="26.25" customHeight="1" x14ac:dyDescent="0.2">
      <c r="A112" s="1010" t="s">
        <v>447</v>
      </c>
      <c r="B112" s="1011"/>
      <c r="C112" s="1008" t="s">
        <v>448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440</v>
      </c>
      <c r="AB112" s="1017"/>
      <c r="AC112" s="1017"/>
      <c r="AD112" s="1017"/>
      <c r="AE112" s="1018"/>
      <c r="AF112" s="1019" t="s">
        <v>444</v>
      </c>
      <c r="AG112" s="1017"/>
      <c r="AH112" s="1017"/>
      <c r="AI112" s="1017"/>
      <c r="AJ112" s="1018"/>
      <c r="AK112" s="1019" t="s">
        <v>449</v>
      </c>
      <c r="AL112" s="1017"/>
      <c r="AM112" s="1017"/>
      <c r="AN112" s="1017"/>
      <c r="AO112" s="1018"/>
      <c r="AP112" s="1020" t="s">
        <v>444</v>
      </c>
      <c r="AQ112" s="1021"/>
      <c r="AR112" s="1021"/>
      <c r="AS112" s="1021"/>
      <c r="AT112" s="1022"/>
      <c r="AU112" s="958"/>
      <c r="AV112" s="959"/>
      <c r="AW112" s="959"/>
      <c r="AX112" s="959"/>
      <c r="AY112" s="959"/>
      <c r="AZ112" s="1007" t="s">
        <v>450</v>
      </c>
      <c r="BA112" s="1008"/>
      <c r="BB112" s="1008"/>
      <c r="BC112" s="1008"/>
      <c r="BD112" s="1008"/>
      <c r="BE112" s="1008"/>
      <c r="BF112" s="1008"/>
      <c r="BG112" s="1008"/>
      <c r="BH112" s="1008"/>
      <c r="BI112" s="1008"/>
      <c r="BJ112" s="1008"/>
      <c r="BK112" s="1008"/>
      <c r="BL112" s="1008"/>
      <c r="BM112" s="1008"/>
      <c r="BN112" s="1008"/>
      <c r="BO112" s="1008"/>
      <c r="BP112" s="1009"/>
      <c r="BQ112" s="977">
        <v>2268717</v>
      </c>
      <c r="BR112" s="978"/>
      <c r="BS112" s="978"/>
      <c r="BT112" s="978"/>
      <c r="BU112" s="978"/>
      <c r="BV112" s="978">
        <v>2020729</v>
      </c>
      <c r="BW112" s="978"/>
      <c r="BX112" s="978"/>
      <c r="BY112" s="978"/>
      <c r="BZ112" s="978"/>
      <c r="CA112" s="978">
        <v>1794641</v>
      </c>
      <c r="CB112" s="978"/>
      <c r="CC112" s="978"/>
      <c r="CD112" s="978"/>
      <c r="CE112" s="978"/>
      <c r="CF112" s="972">
        <v>77.5</v>
      </c>
      <c r="CG112" s="973"/>
      <c r="CH112" s="973"/>
      <c r="CI112" s="973"/>
      <c r="CJ112" s="973"/>
      <c r="CK112" s="1003"/>
      <c r="CL112" s="1004"/>
      <c r="CM112" s="974" t="s">
        <v>451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444</v>
      </c>
      <c r="DH112" s="978"/>
      <c r="DI112" s="978"/>
      <c r="DJ112" s="978"/>
      <c r="DK112" s="978"/>
      <c r="DL112" s="978" t="s">
        <v>438</v>
      </c>
      <c r="DM112" s="978"/>
      <c r="DN112" s="978"/>
      <c r="DO112" s="978"/>
      <c r="DP112" s="978"/>
      <c r="DQ112" s="978" t="s">
        <v>438</v>
      </c>
      <c r="DR112" s="978"/>
      <c r="DS112" s="978"/>
      <c r="DT112" s="978"/>
      <c r="DU112" s="978"/>
      <c r="DV112" s="979" t="s">
        <v>440</v>
      </c>
      <c r="DW112" s="979"/>
      <c r="DX112" s="979"/>
      <c r="DY112" s="979"/>
      <c r="DZ112" s="980"/>
    </row>
    <row r="113" spans="1:130" s="248" customFormat="1" ht="26.25" customHeight="1" x14ac:dyDescent="0.2">
      <c r="A113" s="1012"/>
      <c r="B113" s="1013"/>
      <c r="C113" s="1008" t="s">
        <v>452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262312</v>
      </c>
      <c r="AB113" s="992"/>
      <c r="AC113" s="992"/>
      <c r="AD113" s="992"/>
      <c r="AE113" s="993"/>
      <c r="AF113" s="994">
        <v>285526</v>
      </c>
      <c r="AG113" s="992"/>
      <c r="AH113" s="992"/>
      <c r="AI113" s="992"/>
      <c r="AJ113" s="993"/>
      <c r="AK113" s="994">
        <v>278487</v>
      </c>
      <c r="AL113" s="992"/>
      <c r="AM113" s="992"/>
      <c r="AN113" s="992"/>
      <c r="AO113" s="993"/>
      <c r="AP113" s="995">
        <v>12</v>
      </c>
      <c r="AQ113" s="996"/>
      <c r="AR113" s="996"/>
      <c r="AS113" s="996"/>
      <c r="AT113" s="997"/>
      <c r="AU113" s="958"/>
      <c r="AV113" s="959"/>
      <c r="AW113" s="959"/>
      <c r="AX113" s="959"/>
      <c r="AY113" s="959"/>
      <c r="AZ113" s="1007" t="s">
        <v>453</v>
      </c>
      <c r="BA113" s="1008"/>
      <c r="BB113" s="1008"/>
      <c r="BC113" s="1008"/>
      <c r="BD113" s="1008"/>
      <c r="BE113" s="1008"/>
      <c r="BF113" s="1008"/>
      <c r="BG113" s="1008"/>
      <c r="BH113" s="1008"/>
      <c r="BI113" s="1008"/>
      <c r="BJ113" s="1008"/>
      <c r="BK113" s="1008"/>
      <c r="BL113" s="1008"/>
      <c r="BM113" s="1008"/>
      <c r="BN113" s="1008"/>
      <c r="BO113" s="1008"/>
      <c r="BP113" s="1009"/>
      <c r="BQ113" s="977">
        <v>986</v>
      </c>
      <c r="BR113" s="978"/>
      <c r="BS113" s="978"/>
      <c r="BT113" s="978"/>
      <c r="BU113" s="978"/>
      <c r="BV113" s="978">
        <v>344</v>
      </c>
      <c r="BW113" s="978"/>
      <c r="BX113" s="978"/>
      <c r="BY113" s="978"/>
      <c r="BZ113" s="978"/>
      <c r="CA113" s="978">
        <v>152</v>
      </c>
      <c r="CB113" s="978"/>
      <c r="CC113" s="978"/>
      <c r="CD113" s="978"/>
      <c r="CE113" s="978"/>
      <c r="CF113" s="972">
        <v>0</v>
      </c>
      <c r="CG113" s="973"/>
      <c r="CH113" s="973"/>
      <c r="CI113" s="973"/>
      <c r="CJ113" s="973"/>
      <c r="CK113" s="1003"/>
      <c r="CL113" s="1004"/>
      <c r="CM113" s="974" t="s">
        <v>454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444</v>
      </c>
      <c r="DH113" s="1017"/>
      <c r="DI113" s="1017"/>
      <c r="DJ113" s="1017"/>
      <c r="DK113" s="1018"/>
      <c r="DL113" s="1019" t="s">
        <v>446</v>
      </c>
      <c r="DM113" s="1017"/>
      <c r="DN113" s="1017"/>
      <c r="DO113" s="1017"/>
      <c r="DP113" s="1018"/>
      <c r="DQ113" s="1019" t="s">
        <v>444</v>
      </c>
      <c r="DR113" s="1017"/>
      <c r="DS113" s="1017"/>
      <c r="DT113" s="1017"/>
      <c r="DU113" s="1018"/>
      <c r="DV113" s="1020" t="s">
        <v>444</v>
      </c>
      <c r="DW113" s="1021"/>
      <c r="DX113" s="1021"/>
      <c r="DY113" s="1021"/>
      <c r="DZ113" s="1022"/>
    </row>
    <row r="114" spans="1:130" s="248" customFormat="1" ht="26.25" customHeight="1" x14ac:dyDescent="0.2">
      <c r="A114" s="1012"/>
      <c r="B114" s="1013"/>
      <c r="C114" s="1008" t="s">
        <v>455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401</v>
      </c>
      <c r="AB114" s="1017"/>
      <c r="AC114" s="1017"/>
      <c r="AD114" s="1017"/>
      <c r="AE114" s="1018"/>
      <c r="AF114" s="1019">
        <v>433</v>
      </c>
      <c r="AG114" s="1017"/>
      <c r="AH114" s="1017"/>
      <c r="AI114" s="1017"/>
      <c r="AJ114" s="1018"/>
      <c r="AK114" s="1019">
        <v>135</v>
      </c>
      <c r="AL114" s="1017"/>
      <c r="AM114" s="1017"/>
      <c r="AN114" s="1017"/>
      <c r="AO114" s="1018"/>
      <c r="AP114" s="1020">
        <v>0</v>
      </c>
      <c r="AQ114" s="1021"/>
      <c r="AR114" s="1021"/>
      <c r="AS114" s="1021"/>
      <c r="AT114" s="1022"/>
      <c r="AU114" s="958"/>
      <c r="AV114" s="959"/>
      <c r="AW114" s="959"/>
      <c r="AX114" s="959"/>
      <c r="AY114" s="959"/>
      <c r="AZ114" s="1007" t="s">
        <v>456</v>
      </c>
      <c r="BA114" s="1008"/>
      <c r="BB114" s="1008"/>
      <c r="BC114" s="1008"/>
      <c r="BD114" s="1008"/>
      <c r="BE114" s="1008"/>
      <c r="BF114" s="1008"/>
      <c r="BG114" s="1008"/>
      <c r="BH114" s="1008"/>
      <c r="BI114" s="1008"/>
      <c r="BJ114" s="1008"/>
      <c r="BK114" s="1008"/>
      <c r="BL114" s="1008"/>
      <c r="BM114" s="1008"/>
      <c r="BN114" s="1008"/>
      <c r="BO114" s="1008"/>
      <c r="BP114" s="1009"/>
      <c r="BQ114" s="977">
        <v>484664</v>
      </c>
      <c r="BR114" s="978"/>
      <c r="BS114" s="978"/>
      <c r="BT114" s="978"/>
      <c r="BU114" s="978"/>
      <c r="BV114" s="978">
        <v>540678</v>
      </c>
      <c r="BW114" s="978"/>
      <c r="BX114" s="978"/>
      <c r="BY114" s="978"/>
      <c r="BZ114" s="978"/>
      <c r="CA114" s="978">
        <v>525362</v>
      </c>
      <c r="CB114" s="978"/>
      <c r="CC114" s="978"/>
      <c r="CD114" s="978"/>
      <c r="CE114" s="978"/>
      <c r="CF114" s="972">
        <v>22.7</v>
      </c>
      <c r="CG114" s="973"/>
      <c r="CH114" s="973"/>
      <c r="CI114" s="973"/>
      <c r="CJ114" s="973"/>
      <c r="CK114" s="1003"/>
      <c r="CL114" s="1004"/>
      <c r="CM114" s="974" t="s">
        <v>457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444</v>
      </c>
      <c r="DH114" s="1017"/>
      <c r="DI114" s="1017"/>
      <c r="DJ114" s="1017"/>
      <c r="DK114" s="1018"/>
      <c r="DL114" s="1019" t="s">
        <v>444</v>
      </c>
      <c r="DM114" s="1017"/>
      <c r="DN114" s="1017"/>
      <c r="DO114" s="1017"/>
      <c r="DP114" s="1018"/>
      <c r="DQ114" s="1019" t="s">
        <v>438</v>
      </c>
      <c r="DR114" s="1017"/>
      <c r="DS114" s="1017"/>
      <c r="DT114" s="1017"/>
      <c r="DU114" s="1018"/>
      <c r="DV114" s="1020" t="s">
        <v>458</v>
      </c>
      <c r="DW114" s="1021"/>
      <c r="DX114" s="1021"/>
      <c r="DY114" s="1021"/>
      <c r="DZ114" s="1022"/>
    </row>
    <row r="115" spans="1:130" s="248" customFormat="1" ht="26.25" customHeight="1" x14ac:dyDescent="0.2">
      <c r="A115" s="1012"/>
      <c r="B115" s="1013"/>
      <c r="C115" s="1008" t="s">
        <v>459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438</v>
      </c>
      <c r="AB115" s="992"/>
      <c r="AC115" s="992"/>
      <c r="AD115" s="992"/>
      <c r="AE115" s="993"/>
      <c r="AF115" s="994" t="s">
        <v>444</v>
      </c>
      <c r="AG115" s="992"/>
      <c r="AH115" s="992"/>
      <c r="AI115" s="992"/>
      <c r="AJ115" s="993"/>
      <c r="AK115" s="994" t="s">
        <v>440</v>
      </c>
      <c r="AL115" s="992"/>
      <c r="AM115" s="992"/>
      <c r="AN115" s="992"/>
      <c r="AO115" s="993"/>
      <c r="AP115" s="995" t="s">
        <v>438</v>
      </c>
      <c r="AQ115" s="996"/>
      <c r="AR115" s="996"/>
      <c r="AS115" s="996"/>
      <c r="AT115" s="997"/>
      <c r="AU115" s="958"/>
      <c r="AV115" s="959"/>
      <c r="AW115" s="959"/>
      <c r="AX115" s="959"/>
      <c r="AY115" s="959"/>
      <c r="AZ115" s="1007" t="s">
        <v>460</v>
      </c>
      <c r="BA115" s="1008"/>
      <c r="BB115" s="1008"/>
      <c r="BC115" s="1008"/>
      <c r="BD115" s="1008"/>
      <c r="BE115" s="1008"/>
      <c r="BF115" s="1008"/>
      <c r="BG115" s="1008"/>
      <c r="BH115" s="1008"/>
      <c r="BI115" s="1008"/>
      <c r="BJ115" s="1008"/>
      <c r="BK115" s="1008"/>
      <c r="BL115" s="1008"/>
      <c r="BM115" s="1008"/>
      <c r="BN115" s="1008"/>
      <c r="BO115" s="1008"/>
      <c r="BP115" s="1009"/>
      <c r="BQ115" s="977" t="s">
        <v>438</v>
      </c>
      <c r="BR115" s="978"/>
      <c r="BS115" s="978"/>
      <c r="BT115" s="978"/>
      <c r="BU115" s="978"/>
      <c r="BV115" s="978" t="s">
        <v>441</v>
      </c>
      <c r="BW115" s="978"/>
      <c r="BX115" s="978"/>
      <c r="BY115" s="978"/>
      <c r="BZ115" s="978"/>
      <c r="CA115" s="978" t="s">
        <v>441</v>
      </c>
      <c r="CB115" s="978"/>
      <c r="CC115" s="978"/>
      <c r="CD115" s="978"/>
      <c r="CE115" s="978"/>
      <c r="CF115" s="972" t="s">
        <v>444</v>
      </c>
      <c r="CG115" s="973"/>
      <c r="CH115" s="973"/>
      <c r="CI115" s="973"/>
      <c r="CJ115" s="973"/>
      <c r="CK115" s="1003"/>
      <c r="CL115" s="1004"/>
      <c r="CM115" s="1007" t="s">
        <v>461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441</v>
      </c>
      <c r="DH115" s="1017"/>
      <c r="DI115" s="1017"/>
      <c r="DJ115" s="1017"/>
      <c r="DK115" s="1018"/>
      <c r="DL115" s="1019" t="s">
        <v>438</v>
      </c>
      <c r="DM115" s="1017"/>
      <c r="DN115" s="1017"/>
      <c r="DO115" s="1017"/>
      <c r="DP115" s="1018"/>
      <c r="DQ115" s="1019" t="s">
        <v>441</v>
      </c>
      <c r="DR115" s="1017"/>
      <c r="DS115" s="1017"/>
      <c r="DT115" s="1017"/>
      <c r="DU115" s="1018"/>
      <c r="DV115" s="1020" t="s">
        <v>449</v>
      </c>
      <c r="DW115" s="1021"/>
      <c r="DX115" s="1021"/>
      <c r="DY115" s="1021"/>
      <c r="DZ115" s="1022"/>
    </row>
    <row r="116" spans="1:130" s="248" customFormat="1" ht="26.25" customHeight="1" x14ac:dyDescent="0.2">
      <c r="A116" s="1014"/>
      <c r="B116" s="1015"/>
      <c r="C116" s="1023" t="s">
        <v>462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444</v>
      </c>
      <c r="AB116" s="1017"/>
      <c r="AC116" s="1017"/>
      <c r="AD116" s="1017"/>
      <c r="AE116" s="1018"/>
      <c r="AF116" s="1019" t="s">
        <v>438</v>
      </c>
      <c r="AG116" s="1017"/>
      <c r="AH116" s="1017"/>
      <c r="AI116" s="1017"/>
      <c r="AJ116" s="1018"/>
      <c r="AK116" s="1019" t="s">
        <v>412</v>
      </c>
      <c r="AL116" s="1017"/>
      <c r="AM116" s="1017"/>
      <c r="AN116" s="1017"/>
      <c r="AO116" s="1018"/>
      <c r="AP116" s="1020" t="s">
        <v>444</v>
      </c>
      <c r="AQ116" s="1021"/>
      <c r="AR116" s="1021"/>
      <c r="AS116" s="1021"/>
      <c r="AT116" s="1022"/>
      <c r="AU116" s="958"/>
      <c r="AV116" s="959"/>
      <c r="AW116" s="959"/>
      <c r="AX116" s="959"/>
      <c r="AY116" s="959"/>
      <c r="AZ116" s="1025" t="s">
        <v>463</v>
      </c>
      <c r="BA116" s="1026"/>
      <c r="BB116" s="1026"/>
      <c r="BC116" s="1026"/>
      <c r="BD116" s="1026"/>
      <c r="BE116" s="1026"/>
      <c r="BF116" s="1026"/>
      <c r="BG116" s="1026"/>
      <c r="BH116" s="1026"/>
      <c r="BI116" s="1026"/>
      <c r="BJ116" s="1026"/>
      <c r="BK116" s="1026"/>
      <c r="BL116" s="1026"/>
      <c r="BM116" s="1026"/>
      <c r="BN116" s="1026"/>
      <c r="BO116" s="1026"/>
      <c r="BP116" s="1027"/>
      <c r="BQ116" s="977" t="s">
        <v>439</v>
      </c>
      <c r="BR116" s="978"/>
      <c r="BS116" s="978"/>
      <c r="BT116" s="978"/>
      <c r="BU116" s="978"/>
      <c r="BV116" s="978" t="s">
        <v>438</v>
      </c>
      <c r="BW116" s="978"/>
      <c r="BX116" s="978"/>
      <c r="BY116" s="978"/>
      <c r="BZ116" s="978"/>
      <c r="CA116" s="978" t="s">
        <v>458</v>
      </c>
      <c r="CB116" s="978"/>
      <c r="CC116" s="978"/>
      <c r="CD116" s="978"/>
      <c r="CE116" s="978"/>
      <c r="CF116" s="972" t="s">
        <v>444</v>
      </c>
      <c r="CG116" s="973"/>
      <c r="CH116" s="973"/>
      <c r="CI116" s="973"/>
      <c r="CJ116" s="973"/>
      <c r="CK116" s="1003"/>
      <c r="CL116" s="1004"/>
      <c r="CM116" s="974" t="s">
        <v>464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465</v>
      </c>
      <c r="DH116" s="1017"/>
      <c r="DI116" s="1017"/>
      <c r="DJ116" s="1017"/>
      <c r="DK116" s="1018"/>
      <c r="DL116" s="1019" t="s">
        <v>444</v>
      </c>
      <c r="DM116" s="1017"/>
      <c r="DN116" s="1017"/>
      <c r="DO116" s="1017"/>
      <c r="DP116" s="1018"/>
      <c r="DQ116" s="1019" t="s">
        <v>458</v>
      </c>
      <c r="DR116" s="1017"/>
      <c r="DS116" s="1017"/>
      <c r="DT116" s="1017"/>
      <c r="DU116" s="1018"/>
      <c r="DV116" s="1020" t="s">
        <v>438</v>
      </c>
      <c r="DW116" s="1021"/>
      <c r="DX116" s="1021"/>
      <c r="DY116" s="1021"/>
      <c r="DZ116" s="1022"/>
    </row>
    <row r="117" spans="1:130" s="248" customFormat="1" ht="26.25" customHeight="1" x14ac:dyDescent="0.2">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466</v>
      </c>
      <c r="Z117" s="944"/>
      <c r="AA117" s="1034">
        <v>725227</v>
      </c>
      <c r="AB117" s="1035"/>
      <c r="AC117" s="1035"/>
      <c r="AD117" s="1035"/>
      <c r="AE117" s="1036"/>
      <c r="AF117" s="1037">
        <v>696071</v>
      </c>
      <c r="AG117" s="1035"/>
      <c r="AH117" s="1035"/>
      <c r="AI117" s="1035"/>
      <c r="AJ117" s="1036"/>
      <c r="AK117" s="1037">
        <v>717711</v>
      </c>
      <c r="AL117" s="1035"/>
      <c r="AM117" s="1035"/>
      <c r="AN117" s="1035"/>
      <c r="AO117" s="1036"/>
      <c r="AP117" s="1038"/>
      <c r="AQ117" s="1039"/>
      <c r="AR117" s="1039"/>
      <c r="AS117" s="1039"/>
      <c r="AT117" s="1040"/>
      <c r="AU117" s="958"/>
      <c r="AV117" s="959"/>
      <c r="AW117" s="959"/>
      <c r="AX117" s="959"/>
      <c r="AY117" s="959"/>
      <c r="AZ117" s="1025" t="s">
        <v>467</v>
      </c>
      <c r="BA117" s="1026"/>
      <c r="BB117" s="1026"/>
      <c r="BC117" s="1026"/>
      <c r="BD117" s="1026"/>
      <c r="BE117" s="1026"/>
      <c r="BF117" s="1026"/>
      <c r="BG117" s="1026"/>
      <c r="BH117" s="1026"/>
      <c r="BI117" s="1026"/>
      <c r="BJ117" s="1026"/>
      <c r="BK117" s="1026"/>
      <c r="BL117" s="1026"/>
      <c r="BM117" s="1026"/>
      <c r="BN117" s="1026"/>
      <c r="BO117" s="1026"/>
      <c r="BP117" s="1027"/>
      <c r="BQ117" s="977" t="s">
        <v>412</v>
      </c>
      <c r="BR117" s="978"/>
      <c r="BS117" s="978"/>
      <c r="BT117" s="978"/>
      <c r="BU117" s="978"/>
      <c r="BV117" s="978" t="s">
        <v>444</v>
      </c>
      <c r="BW117" s="978"/>
      <c r="BX117" s="978"/>
      <c r="BY117" s="978"/>
      <c r="BZ117" s="978"/>
      <c r="CA117" s="978" t="s">
        <v>438</v>
      </c>
      <c r="CB117" s="978"/>
      <c r="CC117" s="978"/>
      <c r="CD117" s="978"/>
      <c r="CE117" s="978"/>
      <c r="CF117" s="972" t="s">
        <v>465</v>
      </c>
      <c r="CG117" s="973"/>
      <c r="CH117" s="973"/>
      <c r="CI117" s="973"/>
      <c r="CJ117" s="973"/>
      <c r="CK117" s="1003"/>
      <c r="CL117" s="1004"/>
      <c r="CM117" s="974" t="s">
        <v>468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465</v>
      </c>
      <c r="DH117" s="1017"/>
      <c r="DI117" s="1017"/>
      <c r="DJ117" s="1017"/>
      <c r="DK117" s="1018"/>
      <c r="DL117" s="1019" t="s">
        <v>465</v>
      </c>
      <c r="DM117" s="1017"/>
      <c r="DN117" s="1017"/>
      <c r="DO117" s="1017"/>
      <c r="DP117" s="1018"/>
      <c r="DQ117" s="1019" t="s">
        <v>465</v>
      </c>
      <c r="DR117" s="1017"/>
      <c r="DS117" s="1017"/>
      <c r="DT117" s="1017"/>
      <c r="DU117" s="1018"/>
      <c r="DV117" s="1020" t="s">
        <v>439</v>
      </c>
      <c r="DW117" s="1021"/>
      <c r="DX117" s="1021"/>
      <c r="DY117" s="1021"/>
      <c r="DZ117" s="1022"/>
    </row>
    <row r="118" spans="1:130" s="248" customFormat="1" ht="26.25" customHeight="1" x14ac:dyDescent="0.2">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430</v>
      </c>
      <c r="AB118" s="943"/>
      <c r="AC118" s="943"/>
      <c r="AD118" s="943"/>
      <c r="AE118" s="944"/>
      <c r="AF118" s="942" t="s">
        <v>431</v>
      </c>
      <c r="AG118" s="943"/>
      <c r="AH118" s="943"/>
      <c r="AI118" s="943"/>
      <c r="AJ118" s="944"/>
      <c r="AK118" s="942" t="s">
        <v>304</v>
      </c>
      <c r="AL118" s="943"/>
      <c r="AM118" s="943"/>
      <c r="AN118" s="943"/>
      <c r="AO118" s="944"/>
      <c r="AP118" s="1029" t="s">
        <v>432</v>
      </c>
      <c r="AQ118" s="1030"/>
      <c r="AR118" s="1030"/>
      <c r="AS118" s="1030"/>
      <c r="AT118" s="1031"/>
      <c r="AU118" s="958"/>
      <c r="AV118" s="959"/>
      <c r="AW118" s="959"/>
      <c r="AX118" s="959"/>
      <c r="AY118" s="959"/>
      <c r="AZ118" s="1032" t="s">
        <v>469</v>
      </c>
      <c r="BA118" s="1023"/>
      <c r="BB118" s="1023"/>
      <c r="BC118" s="1023"/>
      <c r="BD118" s="1023"/>
      <c r="BE118" s="1023"/>
      <c r="BF118" s="1023"/>
      <c r="BG118" s="1023"/>
      <c r="BH118" s="1023"/>
      <c r="BI118" s="1023"/>
      <c r="BJ118" s="1023"/>
      <c r="BK118" s="1023"/>
      <c r="BL118" s="1023"/>
      <c r="BM118" s="1023"/>
      <c r="BN118" s="1023"/>
      <c r="BO118" s="1023"/>
      <c r="BP118" s="1024"/>
      <c r="BQ118" s="1055" t="s">
        <v>438</v>
      </c>
      <c r="BR118" s="1056"/>
      <c r="BS118" s="1056"/>
      <c r="BT118" s="1056"/>
      <c r="BU118" s="1056"/>
      <c r="BV118" s="1056" t="s">
        <v>439</v>
      </c>
      <c r="BW118" s="1056"/>
      <c r="BX118" s="1056"/>
      <c r="BY118" s="1056"/>
      <c r="BZ118" s="1056"/>
      <c r="CA118" s="1056" t="s">
        <v>446</v>
      </c>
      <c r="CB118" s="1056"/>
      <c r="CC118" s="1056"/>
      <c r="CD118" s="1056"/>
      <c r="CE118" s="1056"/>
      <c r="CF118" s="972" t="s">
        <v>446</v>
      </c>
      <c r="CG118" s="973"/>
      <c r="CH118" s="973"/>
      <c r="CI118" s="973"/>
      <c r="CJ118" s="973"/>
      <c r="CK118" s="1003"/>
      <c r="CL118" s="1004"/>
      <c r="CM118" s="974" t="s">
        <v>470</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458</v>
      </c>
      <c r="DH118" s="1017"/>
      <c r="DI118" s="1017"/>
      <c r="DJ118" s="1017"/>
      <c r="DK118" s="1018"/>
      <c r="DL118" s="1019" t="s">
        <v>439</v>
      </c>
      <c r="DM118" s="1017"/>
      <c r="DN118" s="1017"/>
      <c r="DO118" s="1017"/>
      <c r="DP118" s="1018"/>
      <c r="DQ118" s="1019" t="s">
        <v>444</v>
      </c>
      <c r="DR118" s="1017"/>
      <c r="DS118" s="1017"/>
      <c r="DT118" s="1017"/>
      <c r="DU118" s="1018"/>
      <c r="DV118" s="1020" t="s">
        <v>438</v>
      </c>
      <c r="DW118" s="1021"/>
      <c r="DX118" s="1021"/>
      <c r="DY118" s="1021"/>
      <c r="DZ118" s="1022"/>
    </row>
    <row r="119" spans="1:130" s="248" customFormat="1" ht="26.25" customHeight="1" x14ac:dyDescent="0.2">
      <c r="A119" s="1122"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438</v>
      </c>
      <c r="AB119" s="950"/>
      <c r="AC119" s="950"/>
      <c r="AD119" s="950"/>
      <c r="AE119" s="951"/>
      <c r="AF119" s="952" t="s">
        <v>439</v>
      </c>
      <c r="AG119" s="950"/>
      <c r="AH119" s="950"/>
      <c r="AI119" s="950"/>
      <c r="AJ119" s="951"/>
      <c r="AK119" s="952" t="s">
        <v>458</v>
      </c>
      <c r="AL119" s="950"/>
      <c r="AM119" s="950"/>
      <c r="AN119" s="950"/>
      <c r="AO119" s="951"/>
      <c r="AP119" s="953" t="s">
        <v>446</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471</v>
      </c>
      <c r="BP119" s="1064"/>
      <c r="BQ119" s="1055">
        <v>5778998</v>
      </c>
      <c r="BR119" s="1056"/>
      <c r="BS119" s="1056"/>
      <c r="BT119" s="1056"/>
      <c r="BU119" s="1056"/>
      <c r="BV119" s="1056">
        <v>5548942</v>
      </c>
      <c r="BW119" s="1056"/>
      <c r="BX119" s="1056"/>
      <c r="BY119" s="1056"/>
      <c r="BZ119" s="1056"/>
      <c r="CA119" s="1056">
        <v>5739591</v>
      </c>
      <c r="CB119" s="1056"/>
      <c r="CC119" s="1056"/>
      <c r="CD119" s="1056"/>
      <c r="CE119" s="1056"/>
      <c r="CF119" s="1057"/>
      <c r="CG119" s="1058"/>
      <c r="CH119" s="1058"/>
      <c r="CI119" s="1058"/>
      <c r="CJ119" s="1059"/>
      <c r="CK119" s="1005"/>
      <c r="CL119" s="1006"/>
      <c r="CM119" s="1060" t="s">
        <v>472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458</v>
      </c>
      <c r="DH119" s="1042"/>
      <c r="DI119" s="1042"/>
      <c r="DJ119" s="1042"/>
      <c r="DK119" s="1043"/>
      <c r="DL119" s="1041" t="s">
        <v>458</v>
      </c>
      <c r="DM119" s="1042"/>
      <c r="DN119" s="1042"/>
      <c r="DO119" s="1042"/>
      <c r="DP119" s="1043"/>
      <c r="DQ119" s="1041" t="s">
        <v>438</v>
      </c>
      <c r="DR119" s="1042"/>
      <c r="DS119" s="1042"/>
      <c r="DT119" s="1042"/>
      <c r="DU119" s="1043"/>
      <c r="DV119" s="1044" t="s">
        <v>438</v>
      </c>
      <c r="DW119" s="1045"/>
      <c r="DX119" s="1045"/>
      <c r="DY119" s="1045"/>
      <c r="DZ119" s="1046"/>
    </row>
    <row r="120" spans="1:130" s="248" customFormat="1" ht="26.25" customHeight="1" x14ac:dyDescent="0.2">
      <c r="A120" s="1123"/>
      <c r="B120" s="1004"/>
      <c r="C120" s="974" t="s">
        <v>445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444</v>
      </c>
      <c r="AB120" s="1017"/>
      <c r="AC120" s="1017"/>
      <c r="AD120" s="1017"/>
      <c r="AE120" s="1018"/>
      <c r="AF120" s="1019" t="s">
        <v>438</v>
      </c>
      <c r="AG120" s="1017"/>
      <c r="AH120" s="1017"/>
      <c r="AI120" s="1017"/>
      <c r="AJ120" s="1018"/>
      <c r="AK120" s="1019" t="s">
        <v>458</v>
      </c>
      <c r="AL120" s="1017"/>
      <c r="AM120" s="1017"/>
      <c r="AN120" s="1017"/>
      <c r="AO120" s="1018"/>
      <c r="AP120" s="1020" t="s">
        <v>446</v>
      </c>
      <c r="AQ120" s="1021"/>
      <c r="AR120" s="1021"/>
      <c r="AS120" s="1021"/>
      <c r="AT120" s="1022"/>
      <c r="AU120" s="1047" t="s">
        <v>473</v>
      </c>
      <c r="AV120" s="1048"/>
      <c r="AW120" s="1048"/>
      <c r="AX120" s="1048"/>
      <c r="AY120" s="1049"/>
      <c r="AZ120" s="998" t="s">
        <v>474</v>
      </c>
      <c r="BA120" s="947"/>
      <c r="BB120" s="947"/>
      <c r="BC120" s="947"/>
      <c r="BD120" s="947"/>
      <c r="BE120" s="947"/>
      <c r="BF120" s="947"/>
      <c r="BG120" s="947"/>
      <c r="BH120" s="947"/>
      <c r="BI120" s="947"/>
      <c r="BJ120" s="947"/>
      <c r="BK120" s="947"/>
      <c r="BL120" s="947"/>
      <c r="BM120" s="947"/>
      <c r="BN120" s="947"/>
      <c r="BO120" s="947"/>
      <c r="BP120" s="948"/>
      <c r="BQ120" s="984">
        <v>5851152</v>
      </c>
      <c r="BR120" s="985"/>
      <c r="BS120" s="985"/>
      <c r="BT120" s="985"/>
      <c r="BU120" s="985"/>
      <c r="BV120" s="985">
        <v>6125483</v>
      </c>
      <c r="BW120" s="985"/>
      <c r="BX120" s="985"/>
      <c r="BY120" s="985"/>
      <c r="BZ120" s="985"/>
      <c r="CA120" s="985">
        <v>6282885</v>
      </c>
      <c r="CB120" s="985"/>
      <c r="CC120" s="985"/>
      <c r="CD120" s="985"/>
      <c r="CE120" s="985"/>
      <c r="CF120" s="999">
        <v>271.39999999999998</v>
      </c>
      <c r="CG120" s="1000"/>
      <c r="CH120" s="1000"/>
      <c r="CI120" s="1000"/>
      <c r="CJ120" s="1000"/>
      <c r="CK120" s="1065" t="s">
        <v>475</v>
      </c>
      <c r="CL120" s="1066"/>
      <c r="CM120" s="1066"/>
      <c r="CN120" s="1066"/>
      <c r="CO120" s="1067"/>
      <c r="CP120" s="1073" t="s">
        <v>476</v>
      </c>
      <c r="CQ120" s="1074"/>
      <c r="CR120" s="1074"/>
      <c r="CS120" s="1074"/>
      <c r="CT120" s="1074"/>
      <c r="CU120" s="1074"/>
      <c r="CV120" s="1074"/>
      <c r="CW120" s="1074"/>
      <c r="CX120" s="1074"/>
      <c r="CY120" s="1074"/>
      <c r="CZ120" s="1074"/>
      <c r="DA120" s="1074"/>
      <c r="DB120" s="1074"/>
      <c r="DC120" s="1074"/>
      <c r="DD120" s="1074"/>
      <c r="DE120" s="1074"/>
      <c r="DF120" s="1075"/>
      <c r="DG120" s="984">
        <v>1908009</v>
      </c>
      <c r="DH120" s="985"/>
      <c r="DI120" s="985"/>
      <c r="DJ120" s="985"/>
      <c r="DK120" s="985"/>
      <c r="DL120" s="985">
        <v>1716494</v>
      </c>
      <c r="DM120" s="985"/>
      <c r="DN120" s="985"/>
      <c r="DO120" s="985"/>
      <c r="DP120" s="985"/>
      <c r="DQ120" s="985">
        <v>1532460</v>
      </c>
      <c r="DR120" s="985"/>
      <c r="DS120" s="985"/>
      <c r="DT120" s="985"/>
      <c r="DU120" s="985"/>
      <c r="DV120" s="986">
        <v>66.2</v>
      </c>
      <c r="DW120" s="986"/>
      <c r="DX120" s="986"/>
      <c r="DY120" s="986"/>
      <c r="DZ120" s="987"/>
    </row>
    <row r="121" spans="1:130" s="248" customFormat="1" ht="26.25" customHeight="1" x14ac:dyDescent="0.2">
      <c r="A121" s="1123"/>
      <c r="B121" s="1004"/>
      <c r="C121" s="1025" t="s">
        <v>477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446</v>
      </c>
      <c r="AB121" s="1017"/>
      <c r="AC121" s="1017"/>
      <c r="AD121" s="1017"/>
      <c r="AE121" s="1018"/>
      <c r="AF121" s="1019" t="s">
        <v>446</v>
      </c>
      <c r="AG121" s="1017"/>
      <c r="AH121" s="1017"/>
      <c r="AI121" s="1017"/>
      <c r="AJ121" s="1018"/>
      <c r="AK121" s="1019" t="s">
        <v>444</v>
      </c>
      <c r="AL121" s="1017"/>
      <c r="AM121" s="1017"/>
      <c r="AN121" s="1017"/>
      <c r="AO121" s="1018"/>
      <c r="AP121" s="1020" t="s">
        <v>412</v>
      </c>
      <c r="AQ121" s="1021"/>
      <c r="AR121" s="1021"/>
      <c r="AS121" s="1021"/>
      <c r="AT121" s="1022"/>
      <c r="AU121" s="1050"/>
      <c r="AV121" s="1051"/>
      <c r="AW121" s="1051"/>
      <c r="AX121" s="1051"/>
      <c r="AY121" s="1052"/>
      <c r="AZ121" s="1007" t="s">
        <v>478</v>
      </c>
      <c r="BA121" s="1008"/>
      <c r="BB121" s="1008"/>
      <c r="BC121" s="1008"/>
      <c r="BD121" s="1008"/>
      <c r="BE121" s="1008"/>
      <c r="BF121" s="1008"/>
      <c r="BG121" s="1008"/>
      <c r="BH121" s="1008"/>
      <c r="BI121" s="1008"/>
      <c r="BJ121" s="1008"/>
      <c r="BK121" s="1008"/>
      <c r="BL121" s="1008"/>
      <c r="BM121" s="1008"/>
      <c r="BN121" s="1008"/>
      <c r="BO121" s="1008"/>
      <c r="BP121" s="1009"/>
      <c r="BQ121" s="977" t="s">
        <v>444</v>
      </c>
      <c r="BR121" s="978"/>
      <c r="BS121" s="978"/>
      <c r="BT121" s="978"/>
      <c r="BU121" s="978"/>
      <c r="BV121" s="978" t="s">
        <v>444</v>
      </c>
      <c r="BW121" s="978"/>
      <c r="BX121" s="978"/>
      <c r="BY121" s="978"/>
      <c r="BZ121" s="978"/>
      <c r="CA121" s="978" t="s">
        <v>412</v>
      </c>
      <c r="CB121" s="978"/>
      <c r="CC121" s="978"/>
      <c r="CD121" s="978"/>
      <c r="CE121" s="978"/>
      <c r="CF121" s="972" t="s">
        <v>444</v>
      </c>
      <c r="CG121" s="973"/>
      <c r="CH121" s="973"/>
      <c r="CI121" s="973"/>
      <c r="CJ121" s="973"/>
      <c r="CK121" s="1068"/>
      <c r="CL121" s="1069"/>
      <c r="CM121" s="1069"/>
      <c r="CN121" s="1069"/>
      <c r="CO121" s="1070"/>
      <c r="CP121" s="1078" t="s">
        <v>479</v>
      </c>
      <c r="CQ121" s="1079"/>
      <c r="CR121" s="1079"/>
      <c r="CS121" s="1079"/>
      <c r="CT121" s="1079"/>
      <c r="CU121" s="1079"/>
      <c r="CV121" s="1079"/>
      <c r="CW121" s="1079"/>
      <c r="CX121" s="1079"/>
      <c r="CY121" s="1079"/>
      <c r="CZ121" s="1079"/>
      <c r="DA121" s="1079"/>
      <c r="DB121" s="1079"/>
      <c r="DC121" s="1079"/>
      <c r="DD121" s="1079"/>
      <c r="DE121" s="1079"/>
      <c r="DF121" s="1080"/>
      <c r="DG121" s="977">
        <v>360708</v>
      </c>
      <c r="DH121" s="978"/>
      <c r="DI121" s="978"/>
      <c r="DJ121" s="978"/>
      <c r="DK121" s="978"/>
      <c r="DL121" s="978">
        <v>304235</v>
      </c>
      <c r="DM121" s="978"/>
      <c r="DN121" s="978"/>
      <c r="DO121" s="978"/>
      <c r="DP121" s="978"/>
      <c r="DQ121" s="978">
        <v>262181</v>
      </c>
      <c r="DR121" s="978"/>
      <c r="DS121" s="978"/>
      <c r="DT121" s="978"/>
      <c r="DU121" s="978"/>
      <c r="DV121" s="979">
        <v>11.3</v>
      </c>
      <c r="DW121" s="979"/>
      <c r="DX121" s="979"/>
      <c r="DY121" s="979"/>
      <c r="DZ121" s="980"/>
    </row>
    <row r="122" spans="1:130" s="248" customFormat="1" ht="26.25" customHeight="1" x14ac:dyDescent="0.2">
      <c r="A122" s="1123"/>
      <c r="B122" s="1004"/>
      <c r="C122" s="974" t="s">
        <v>457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438</v>
      </c>
      <c r="AB122" s="1017"/>
      <c r="AC122" s="1017"/>
      <c r="AD122" s="1017"/>
      <c r="AE122" s="1018"/>
      <c r="AF122" s="1019" t="s">
        <v>458</v>
      </c>
      <c r="AG122" s="1017"/>
      <c r="AH122" s="1017"/>
      <c r="AI122" s="1017"/>
      <c r="AJ122" s="1018"/>
      <c r="AK122" s="1019" t="s">
        <v>446</v>
      </c>
      <c r="AL122" s="1017"/>
      <c r="AM122" s="1017"/>
      <c r="AN122" s="1017"/>
      <c r="AO122" s="1018"/>
      <c r="AP122" s="1020" t="s">
        <v>444</v>
      </c>
      <c r="AQ122" s="1021"/>
      <c r="AR122" s="1021"/>
      <c r="AS122" s="1021"/>
      <c r="AT122" s="1022"/>
      <c r="AU122" s="1050"/>
      <c r="AV122" s="1051"/>
      <c r="AW122" s="1051"/>
      <c r="AX122" s="1051"/>
      <c r="AY122" s="1052"/>
      <c r="AZ122" s="1032" t="s">
        <v>480</v>
      </c>
      <c r="BA122" s="1023"/>
      <c r="BB122" s="1023"/>
      <c r="BC122" s="1023"/>
      <c r="BD122" s="1023"/>
      <c r="BE122" s="1023"/>
      <c r="BF122" s="1023"/>
      <c r="BG122" s="1023"/>
      <c r="BH122" s="1023"/>
      <c r="BI122" s="1023"/>
      <c r="BJ122" s="1023"/>
      <c r="BK122" s="1023"/>
      <c r="BL122" s="1023"/>
      <c r="BM122" s="1023"/>
      <c r="BN122" s="1023"/>
      <c r="BO122" s="1023"/>
      <c r="BP122" s="1024"/>
      <c r="BQ122" s="1055">
        <v>5212781</v>
      </c>
      <c r="BR122" s="1056"/>
      <c r="BS122" s="1056"/>
      <c r="BT122" s="1056"/>
      <c r="BU122" s="1056"/>
      <c r="BV122" s="1056">
        <v>4192393</v>
      </c>
      <c r="BW122" s="1056"/>
      <c r="BX122" s="1056"/>
      <c r="BY122" s="1056"/>
      <c r="BZ122" s="1056"/>
      <c r="CA122" s="1056">
        <v>4308687</v>
      </c>
      <c r="CB122" s="1056"/>
      <c r="CC122" s="1056"/>
      <c r="CD122" s="1056"/>
      <c r="CE122" s="1056"/>
      <c r="CF122" s="1076">
        <v>186.1</v>
      </c>
      <c r="CG122" s="1077"/>
      <c r="CH122" s="1077"/>
      <c r="CI122" s="1077"/>
      <c r="CJ122" s="1077"/>
      <c r="CK122" s="1068"/>
      <c r="CL122" s="1069"/>
      <c r="CM122" s="1069"/>
      <c r="CN122" s="1069"/>
      <c r="CO122" s="1070"/>
      <c r="CP122" s="1078" t="s">
        <v>481</v>
      </c>
      <c r="CQ122" s="1079"/>
      <c r="CR122" s="1079"/>
      <c r="CS122" s="1079"/>
      <c r="CT122" s="1079"/>
      <c r="CU122" s="1079"/>
      <c r="CV122" s="1079"/>
      <c r="CW122" s="1079"/>
      <c r="CX122" s="1079"/>
      <c r="CY122" s="1079"/>
      <c r="CZ122" s="1079"/>
      <c r="DA122" s="1079"/>
      <c r="DB122" s="1079"/>
      <c r="DC122" s="1079"/>
      <c r="DD122" s="1079"/>
      <c r="DE122" s="1079"/>
      <c r="DF122" s="1080"/>
      <c r="DG122" s="977" t="s">
        <v>458</v>
      </c>
      <c r="DH122" s="978"/>
      <c r="DI122" s="978"/>
      <c r="DJ122" s="978"/>
      <c r="DK122" s="978"/>
      <c r="DL122" s="978" t="s">
        <v>438</v>
      </c>
      <c r="DM122" s="978"/>
      <c r="DN122" s="978"/>
      <c r="DO122" s="978"/>
      <c r="DP122" s="978"/>
      <c r="DQ122" s="978" t="s">
        <v>444</v>
      </c>
      <c r="DR122" s="978"/>
      <c r="DS122" s="978"/>
      <c r="DT122" s="978"/>
      <c r="DU122" s="978"/>
      <c r="DV122" s="979" t="s">
        <v>444</v>
      </c>
      <c r="DW122" s="979"/>
      <c r="DX122" s="979"/>
      <c r="DY122" s="979"/>
      <c r="DZ122" s="980"/>
    </row>
    <row r="123" spans="1:130" s="248" customFormat="1" ht="26.25" customHeight="1" x14ac:dyDescent="0.2">
      <c r="A123" s="1123"/>
      <c r="B123" s="1004"/>
      <c r="C123" s="974" t="s">
        <v>464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458</v>
      </c>
      <c r="AB123" s="1017"/>
      <c r="AC123" s="1017"/>
      <c r="AD123" s="1017"/>
      <c r="AE123" s="1018"/>
      <c r="AF123" s="1019" t="s">
        <v>444</v>
      </c>
      <c r="AG123" s="1017"/>
      <c r="AH123" s="1017"/>
      <c r="AI123" s="1017"/>
      <c r="AJ123" s="1018"/>
      <c r="AK123" s="1019" t="s">
        <v>438</v>
      </c>
      <c r="AL123" s="1017"/>
      <c r="AM123" s="1017"/>
      <c r="AN123" s="1017"/>
      <c r="AO123" s="1018"/>
      <c r="AP123" s="1020" t="s">
        <v>444</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482</v>
      </c>
      <c r="BP123" s="1064"/>
      <c r="BQ123" s="1094">
        <v>11063933</v>
      </c>
      <c r="BR123" s="1095"/>
      <c r="BS123" s="1095"/>
      <c r="BT123" s="1095"/>
      <c r="BU123" s="1095"/>
      <c r="BV123" s="1095">
        <v>10317876</v>
      </c>
      <c r="BW123" s="1095"/>
      <c r="BX123" s="1095"/>
      <c r="BY123" s="1095"/>
      <c r="BZ123" s="1095"/>
      <c r="CA123" s="1095">
        <v>10591572</v>
      </c>
      <c r="CB123" s="1095"/>
      <c r="CC123" s="1095"/>
      <c r="CD123" s="1095"/>
      <c r="CE123" s="1095"/>
      <c r="CF123" s="1057"/>
      <c r="CG123" s="1058"/>
      <c r="CH123" s="1058"/>
      <c r="CI123" s="1058"/>
      <c r="CJ123" s="1059"/>
      <c r="CK123" s="1068"/>
      <c r="CL123" s="1069"/>
      <c r="CM123" s="1069"/>
      <c r="CN123" s="1069"/>
      <c r="CO123" s="1070"/>
      <c r="CP123" s="1078" t="s">
        <v>483</v>
      </c>
      <c r="CQ123" s="1079"/>
      <c r="CR123" s="1079"/>
      <c r="CS123" s="1079"/>
      <c r="CT123" s="1079"/>
      <c r="CU123" s="1079"/>
      <c r="CV123" s="1079"/>
      <c r="CW123" s="1079"/>
      <c r="CX123" s="1079"/>
      <c r="CY123" s="1079"/>
      <c r="CZ123" s="1079"/>
      <c r="DA123" s="1079"/>
      <c r="DB123" s="1079"/>
      <c r="DC123" s="1079"/>
      <c r="DD123" s="1079"/>
      <c r="DE123" s="1079"/>
      <c r="DF123" s="1080"/>
      <c r="DG123" s="1016" t="s">
        <v>438</v>
      </c>
      <c r="DH123" s="1017"/>
      <c r="DI123" s="1017"/>
      <c r="DJ123" s="1017"/>
      <c r="DK123" s="1018"/>
      <c r="DL123" s="1019" t="s">
        <v>438</v>
      </c>
      <c r="DM123" s="1017"/>
      <c r="DN123" s="1017"/>
      <c r="DO123" s="1017"/>
      <c r="DP123" s="1018"/>
      <c r="DQ123" s="1019" t="s">
        <v>444</v>
      </c>
      <c r="DR123" s="1017"/>
      <c r="DS123" s="1017"/>
      <c r="DT123" s="1017"/>
      <c r="DU123" s="1018"/>
      <c r="DV123" s="1020" t="s">
        <v>438</v>
      </c>
      <c r="DW123" s="1021"/>
      <c r="DX123" s="1021"/>
      <c r="DY123" s="1021"/>
      <c r="DZ123" s="1022"/>
    </row>
    <row r="124" spans="1:130" s="248" customFormat="1" ht="26.25" customHeight="1" thickBot="1" x14ac:dyDescent="0.25">
      <c r="A124" s="1123"/>
      <c r="B124" s="1004"/>
      <c r="C124" s="974" t="s">
        <v>468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438</v>
      </c>
      <c r="AB124" s="1017"/>
      <c r="AC124" s="1017"/>
      <c r="AD124" s="1017"/>
      <c r="AE124" s="1018"/>
      <c r="AF124" s="1019" t="s">
        <v>438</v>
      </c>
      <c r="AG124" s="1017"/>
      <c r="AH124" s="1017"/>
      <c r="AI124" s="1017"/>
      <c r="AJ124" s="1018"/>
      <c r="AK124" s="1019" t="s">
        <v>438</v>
      </c>
      <c r="AL124" s="1017"/>
      <c r="AM124" s="1017"/>
      <c r="AN124" s="1017"/>
      <c r="AO124" s="1018"/>
      <c r="AP124" s="1020" t="s">
        <v>444</v>
      </c>
      <c r="AQ124" s="1021"/>
      <c r="AR124" s="1021"/>
      <c r="AS124" s="1021"/>
      <c r="AT124" s="1022"/>
      <c r="AU124" s="1090" t="s">
        <v>484</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t="s">
        <v>444</v>
      </c>
      <c r="BR124" s="1086"/>
      <c r="BS124" s="1086"/>
      <c r="BT124" s="1086"/>
      <c r="BU124" s="1086"/>
      <c r="BV124" s="1086" t="s">
        <v>444</v>
      </c>
      <c r="BW124" s="1086"/>
      <c r="BX124" s="1086"/>
      <c r="BY124" s="1086"/>
      <c r="BZ124" s="1086"/>
      <c r="CA124" s="1086" t="s">
        <v>438</v>
      </c>
      <c r="CB124" s="1086"/>
      <c r="CC124" s="1086"/>
      <c r="CD124" s="1086"/>
      <c r="CE124" s="1086"/>
      <c r="CF124" s="1087"/>
      <c r="CG124" s="1088"/>
      <c r="CH124" s="1088"/>
      <c r="CI124" s="1088"/>
      <c r="CJ124" s="1089"/>
      <c r="CK124" s="1071"/>
      <c r="CL124" s="1071"/>
      <c r="CM124" s="1071"/>
      <c r="CN124" s="1071"/>
      <c r="CO124" s="1072"/>
      <c r="CP124" s="1078" t="s">
        <v>485</v>
      </c>
      <c r="CQ124" s="1079"/>
      <c r="CR124" s="1079"/>
      <c r="CS124" s="1079"/>
      <c r="CT124" s="1079"/>
      <c r="CU124" s="1079"/>
      <c r="CV124" s="1079"/>
      <c r="CW124" s="1079"/>
      <c r="CX124" s="1079"/>
      <c r="CY124" s="1079"/>
      <c r="CZ124" s="1079"/>
      <c r="DA124" s="1079"/>
      <c r="DB124" s="1079"/>
      <c r="DC124" s="1079"/>
      <c r="DD124" s="1079"/>
      <c r="DE124" s="1079"/>
      <c r="DF124" s="1080"/>
      <c r="DG124" s="1063" t="s">
        <v>391</v>
      </c>
      <c r="DH124" s="1042"/>
      <c r="DI124" s="1042"/>
      <c r="DJ124" s="1042"/>
      <c r="DK124" s="1043"/>
      <c r="DL124" s="1041" t="s">
        <v>486</v>
      </c>
      <c r="DM124" s="1042"/>
      <c r="DN124" s="1042"/>
      <c r="DO124" s="1042"/>
      <c r="DP124" s="1043"/>
      <c r="DQ124" s="1041" t="s">
        <v>391</v>
      </c>
      <c r="DR124" s="1042"/>
      <c r="DS124" s="1042"/>
      <c r="DT124" s="1042"/>
      <c r="DU124" s="1043"/>
      <c r="DV124" s="1044" t="s">
        <v>487</v>
      </c>
      <c r="DW124" s="1045"/>
      <c r="DX124" s="1045"/>
      <c r="DY124" s="1045"/>
      <c r="DZ124" s="1046"/>
    </row>
    <row r="125" spans="1:130" s="248" customFormat="1" ht="26.25" customHeight="1" x14ac:dyDescent="0.2">
      <c r="A125" s="1123"/>
      <c r="B125" s="1004"/>
      <c r="C125" s="974" t="s">
        <v>470</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486</v>
      </c>
      <c r="AB125" s="1017"/>
      <c r="AC125" s="1017"/>
      <c r="AD125" s="1017"/>
      <c r="AE125" s="1018"/>
      <c r="AF125" s="1019" t="s">
        <v>449</v>
      </c>
      <c r="AG125" s="1017"/>
      <c r="AH125" s="1017"/>
      <c r="AI125" s="1017"/>
      <c r="AJ125" s="1018"/>
      <c r="AK125" s="1019" t="s">
        <v>449</v>
      </c>
      <c r="AL125" s="1017"/>
      <c r="AM125" s="1017"/>
      <c r="AN125" s="1017"/>
      <c r="AO125" s="1018"/>
      <c r="AP125" s="1020" t="s">
        <v>440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488</v>
      </c>
      <c r="CL125" s="1066"/>
      <c r="CM125" s="1066"/>
      <c r="CN125" s="1066"/>
      <c r="CO125" s="1067"/>
      <c r="CP125" s="998" t="s">
        <v>489</v>
      </c>
      <c r="CQ125" s="947"/>
      <c r="CR125" s="947"/>
      <c r="CS125" s="947"/>
      <c r="CT125" s="947"/>
      <c r="CU125" s="947"/>
      <c r="CV125" s="947"/>
      <c r="CW125" s="947"/>
      <c r="CX125" s="947"/>
      <c r="CY125" s="947"/>
      <c r="CZ125" s="947"/>
      <c r="DA125" s="947"/>
      <c r="DB125" s="947"/>
      <c r="DC125" s="947"/>
      <c r="DD125" s="947"/>
      <c r="DE125" s="947"/>
      <c r="DF125" s="948"/>
      <c r="DG125" s="984" t="s">
        <v>490</v>
      </c>
      <c r="DH125" s="985"/>
      <c r="DI125" s="985"/>
      <c r="DJ125" s="985"/>
      <c r="DK125" s="985"/>
      <c r="DL125" s="985" t="s">
        <v>491</v>
      </c>
      <c r="DM125" s="985"/>
      <c r="DN125" s="985"/>
      <c r="DO125" s="985"/>
      <c r="DP125" s="985"/>
      <c r="DQ125" s="985" t="s">
        <v>492</v>
      </c>
      <c r="DR125" s="985"/>
      <c r="DS125" s="985"/>
      <c r="DT125" s="985"/>
      <c r="DU125" s="985"/>
      <c r="DV125" s="986" t="s">
        <v>440</v>
      </c>
      <c r="DW125" s="986"/>
      <c r="DX125" s="986"/>
      <c r="DY125" s="986"/>
      <c r="DZ125" s="987"/>
    </row>
    <row r="126" spans="1:130" s="248" customFormat="1" ht="26.25" customHeight="1" thickBot="1" x14ac:dyDescent="0.25">
      <c r="A126" s="1123"/>
      <c r="B126" s="1004"/>
      <c r="C126" s="974" t="s">
        <v>472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493</v>
      </c>
      <c r="AB126" s="1017"/>
      <c r="AC126" s="1017"/>
      <c r="AD126" s="1017"/>
      <c r="AE126" s="1018"/>
      <c r="AF126" s="1019" t="s">
        <v>492</v>
      </c>
      <c r="AG126" s="1017"/>
      <c r="AH126" s="1017"/>
      <c r="AI126" s="1017"/>
      <c r="AJ126" s="1018"/>
      <c r="AK126" s="1019" t="s">
        <v>492</v>
      </c>
      <c r="AL126" s="1017"/>
      <c r="AM126" s="1017"/>
      <c r="AN126" s="1017"/>
      <c r="AO126" s="1018"/>
      <c r="AP126" s="1020" t="s">
        <v>490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494</v>
      </c>
      <c r="CQ126" s="1008"/>
      <c r="CR126" s="1008"/>
      <c r="CS126" s="1008"/>
      <c r="CT126" s="1008"/>
      <c r="CU126" s="1008"/>
      <c r="CV126" s="1008"/>
      <c r="CW126" s="1008"/>
      <c r="CX126" s="1008"/>
      <c r="CY126" s="1008"/>
      <c r="CZ126" s="1008"/>
      <c r="DA126" s="1008"/>
      <c r="DB126" s="1008"/>
      <c r="DC126" s="1008"/>
      <c r="DD126" s="1008"/>
      <c r="DE126" s="1008"/>
      <c r="DF126" s="1009"/>
      <c r="DG126" s="977" t="s">
        <v>391</v>
      </c>
      <c r="DH126" s="978"/>
      <c r="DI126" s="978"/>
      <c r="DJ126" s="978"/>
      <c r="DK126" s="978"/>
      <c r="DL126" s="978" t="s">
        <v>495</v>
      </c>
      <c r="DM126" s="978"/>
      <c r="DN126" s="978"/>
      <c r="DO126" s="978"/>
      <c r="DP126" s="978"/>
      <c r="DQ126" s="978" t="s">
        <v>496</v>
      </c>
      <c r="DR126" s="978"/>
      <c r="DS126" s="978"/>
      <c r="DT126" s="978"/>
      <c r="DU126" s="978"/>
      <c r="DV126" s="979" t="s">
        <v>486</v>
      </c>
      <c r="DW126" s="979"/>
      <c r="DX126" s="979"/>
      <c r="DY126" s="979"/>
      <c r="DZ126" s="980"/>
    </row>
    <row r="127" spans="1:130" s="248" customFormat="1" ht="26.25" customHeight="1" x14ac:dyDescent="0.2">
      <c r="A127" s="1124"/>
      <c r="B127" s="1006"/>
      <c r="C127" s="1060" t="s">
        <v>497</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493</v>
      </c>
      <c r="AB127" s="1017"/>
      <c r="AC127" s="1017"/>
      <c r="AD127" s="1017"/>
      <c r="AE127" s="1018"/>
      <c r="AF127" s="1019" t="s">
        <v>491</v>
      </c>
      <c r="AG127" s="1017"/>
      <c r="AH127" s="1017"/>
      <c r="AI127" s="1017"/>
      <c r="AJ127" s="1018"/>
      <c r="AK127" s="1019" t="s">
        <v>498</v>
      </c>
      <c r="AL127" s="1017"/>
      <c r="AM127" s="1017"/>
      <c r="AN127" s="1017"/>
      <c r="AO127" s="1018"/>
      <c r="AP127" s="1020" t="s">
        <v>449</v>
      </c>
      <c r="AQ127" s="1021"/>
      <c r="AR127" s="1021"/>
      <c r="AS127" s="1021"/>
      <c r="AT127" s="1022"/>
      <c r="AU127" s="284"/>
      <c r="AV127" s="284"/>
      <c r="AW127" s="284"/>
      <c r="AX127" s="1096" t="s">
        <v>499</v>
      </c>
      <c r="AY127" s="1097"/>
      <c r="AZ127" s="1097"/>
      <c r="BA127" s="1097"/>
      <c r="BB127" s="1097"/>
      <c r="BC127" s="1097"/>
      <c r="BD127" s="1097"/>
      <c r="BE127" s="1098"/>
      <c r="BF127" s="1099" t="s">
        <v>500</v>
      </c>
      <c r="BG127" s="1097"/>
      <c r="BH127" s="1097"/>
      <c r="BI127" s="1097"/>
      <c r="BJ127" s="1097"/>
      <c r="BK127" s="1097"/>
      <c r="BL127" s="1098"/>
      <c r="BM127" s="1099" t="s">
        <v>501</v>
      </c>
      <c r="BN127" s="1097"/>
      <c r="BO127" s="1097"/>
      <c r="BP127" s="1097"/>
      <c r="BQ127" s="1097"/>
      <c r="BR127" s="1097"/>
      <c r="BS127" s="1098"/>
      <c r="BT127" s="1099" t="s">
        <v>502</v>
      </c>
      <c r="BU127" s="1097"/>
      <c r="BV127" s="1097"/>
      <c r="BW127" s="1097"/>
      <c r="BX127" s="1097"/>
      <c r="BY127" s="1097"/>
      <c r="BZ127" s="1121"/>
      <c r="CA127" s="284"/>
      <c r="CB127" s="284"/>
      <c r="CC127" s="284"/>
      <c r="CD127" s="285"/>
      <c r="CE127" s="285"/>
      <c r="CF127" s="285"/>
      <c r="CG127" s="282"/>
      <c r="CH127" s="282"/>
      <c r="CI127" s="282"/>
      <c r="CJ127" s="283"/>
      <c r="CK127" s="1082"/>
      <c r="CL127" s="1069"/>
      <c r="CM127" s="1069"/>
      <c r="CN127" s="1069"/>
      <c r="CO127" s="1070"/>
      <c r="CP127" s="1007" t="s">
        <v>503</v>
      </c>
      <c r="CQ127" s="1008"/>
      <c r="CR127" s="1008"/>
      <c r="CS127" s="1008"/>
      <c r="CT127" s="1008"/>
      <c r="CU127" s="1008"/>
      <c r="CV127" s="1008"/>
      <c r="CW127" s="1008"/>
      <c r="CX127" s="1008"/>
      <c r="CY127" s="1008"/>
      <c r="CZ127" s="1008"/>
      <c r="DA127" s="1008"/>
      <c r="DB127" s="1008"/>
      <c r="DC127" s="1008"/>
      <c r="DD127" s="1008"/>
      <c r="DE127" s="1008"/>
      <c r="DF127" s="1009"/>
      <c r="DG127" s="977" t="s">
        <v>446</v>
      </c>
      <c r="DH127" s="978"/>
      <c r="DI127" s="978"/>
      <c r="DJ127" s="978"/>
      <c r="DK127" s="978"/>
      <c r="DL127" s="978" t="s">
        <v>391</v>
      </c>
      <c r="DM127" s="978"/>
      <c r="DN127" s="978"/>
      <c r="DO127" s="978"/>
      <c r="DP127" s="978"/>
      <c r="DQ127" s="978" t="s">
        <v>504</v>
      </c>
      <c r="DR127" s="978"/>
      <c r="DS127" s="978"/>
      <c r="DT127" s="978"/>
      <c r="DU127" s="978"/>
      <c r="DV127" s="979" t="s">
        <v>449</v>
      </c>
      <c r="DW127" s="979"/>
      <c r="DX127" s="979"/>
      <c r="DY127" s="979"/>
      <c r="DZ127" s="980"/>
    </row>
    <row r="128" spans="1:130" s="248" customFormat="1" ht="26.25" customHeight="1" thickBot="1" x14ac:dyDescent="0.25">
      <c r="A128" s="1107" t="s">
        <v>505</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506</v>
      </c>
      <c r="X128" s="1109"/>
      <c r="Y128" s="1109"/>
      <c r="Z128" s="1110"/>
      <c r="AA128" s="1111" t="s">
        <v>495</v>
      </c>
      <c r="AB128" s="1112"/>
      <c r="AC128" s="1112"/>
      <c r="AD128" s="1112"/>
      <c r="AE128" s="1113"/>
      <c r="AF128" s="1114" t="s">
        <v>449</v>
      </c>
      <c r="AG128" s="1112"/>
      <c r="AH128" s="1112"/>
      <c r="AI128" s="1112"/>
      <c r="AJ128" s="1113"/>
      <c r="AK128" s="1114" t="s">
        <v>446</v>
      </c>
      <c r="AL128" s="1112"/>
      <c r="AM128" s="1112"/>
      <c r="AN128" s="1112"/>
      <c r="AO128" s="1113"/>
      <c r="AP128" s="1115"/>
      <c r="AQ128" s="1116"/>
      <c r="AR128" s="1116"/>
      <c r="AS128" s="1116"/>
      <c r="AT128" s="1117"/>
      <c r="AU128" s="284"/>
      <c r="AV128" s="284"/>
      <c r="AW128" s="284"/>
      <c r="AX128" s="946" t="s">
        <v>507</v>
      </c>
      <c r="AY128" s="947"/>
      <c r="AZ128" s="947"/>
      <c r="BA128" s="947"/>
      <c r="BB128" s="947"/>
      <c r="BC128" s="947"/>
      <c r="BD128" s="947"/>
      <c r="BE128" s="948"/>
      <c r="BF128" s="1118" t="s">
        <v>486</v>
      </c>
      <c r="BG128" s="1119"/>
      <c r="BH128" s="1119"/>
      <c r="BI128" s="1119"/>
      <c r="BJ128" s="1119"/>
      <c r="BK128" s="1119"/>
      <c r="BL128" s="1120"/>
      <c r="BM128" s="1118">
        <v>15</v>
      </c>
      <c r="BN128" s="1119"/>
      <c r="BO128" s="1119"/>
      <c r="BP128" s="1119"/>
      <c r="BQ128" s="1119"/>
      <c r="BR128" s="1119"/>
      <c r="BS128" s="1120"/>
      <c r="BT128" s="1118">
        <v>20</v>
      </c>
      <c r="BU128" s="1119"/>
      <c r="BV128" s="1119"/>
      <c r="BW128" s="1119"/>
      <c r="BX128" s="1119"/>
      <c r="BY128" s="1119"/>
      <c r="BZ128" s="1137"/>
      <c r="CA128" s="285"/>
      <c r="CB128" s="285"/>
      <c r="CC128" s="285"/>
      <c r="CD128" s="285"/>
      <c r="CE128" s="285"/>
      <c r="CF128" s="285"/>
      <c r="CG128" s="282"/>
      <c r="CH128" s="282"/>
      <c r="CI128" s="282"/>
      <c r="CJ128" s="283"/>
      <c r="CK128" s="1083"/>
      <c r="CL128" s="1084"/>
      <c r="CM128" s="1084"/>
      <c r="CN128" s="1084"/>
      <c r="CO128" s="1085"/>
      <c r="CP128" s="1100" t="s">
        <v>508</v>
      </c>
      <c r="CQ128" s="1101"/>
      <c r="CR128" s="1101"/>
      <c r="CS128" s="1101"/>
      <c r="CT128" s="1101"/>
      <c r="CU128" s="1101"/>
      <c r="CV128" s="1101"/>
      <c r="CW128" s="1101"/>
      <c r="CX128" s="1101"/>
      <c r="CY128" s="1101"/>
      <c r="CZ128" s="1101"/>
      <c r="DA128" s="1101"/>
      <c r="DB128" s="1101"/>
      <c r="DC128" s="1101"/>
      <c r="DD128" s="1101"/>
      <c r="DE128" s="1101"/>
      <c r="DF128" s="1102"/>
      <c r="DG128" s="1103" t="s">
        <v>493</v>
      </c>
      <c r="DH128" s="1104"/>
      <c r="DI128" s="1104"/>
      <c r="DJ128" s="1104"/>
      <c r="DK128" s="1104"/>
      <c r="DL128" s="1104" t="s">
        <v>449</v>
      </c>
      <c r="DM128" s="1104"/>
      <c r="DN128" s="1104"/>
      <c r="DO128" s="1104"/>
      <c r="DP128" s="1104"/>
      <c r="DQ128" s="1104" t="s">
        <v>491</v>
      </c>
      <c r="DR128" s="1104"/>
      <c r="DS128" s="1104"/>
      <c r="DT128" s="1104"/>
      <c r="DU128" s="1104"/>
      <c r="DV128" s="1105" t="s">
        <v>440</v>
      </c>
      <c r="DW128" s="1105"/>
      <c r="DX128" s="1105"/>
      <c r="DY128" s="1105"/>
      <c r="DZ128" s="1106"/>
    </row>
    <row r="129" spans="1:131" s="248" customFormat="1" ht="26.25" customHeight="1" x14ac:dyDescent="0.2">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509</v>
      </c>
      <c r="X129" s="1132"/>
      <c r="Y129" s="1132"/>
      <c r="Z129" s="1133"/>
      <c r="AA129" s="1016">
        <v>2904724</v>
      </c>
      <c r="AB129" s="1017"/>
      <c r="AC129" s="1017"/>
      <c r="AD129" s="1017"/>
      <c r="AE129" s="1018"/>
      <c r="AF129" s="1019">
        <v>2849444</v>
      </c>
      <c r="AG129" s="1017"/>
      <c r="AH129" s="1017"/>
      <c r="AI129" s="1017"/>
      <c r="AJ129" s="1018"/>
      <c r="AK129" s="1019">
        <v>3020564</v>
      </c>
      <c r="AL129" s="1017"/>
      <c r="AM129" s="1017"/>
      <c r="AN129" s="1017"/>
      <c r="AO129" s="1018"/>
      <c r="AP129" s="1134"/>
      <c r="AQ129" s="1135"/>
      <c r="AR129" s="1135"/>
      <c r="AS129" s="1135"/>
      <c r="AT129" s="1136"/>
      <c r="AU129" s="286"/>
      <c r="AV129" s="286"/>
      <c r="AW129" s="286"/>
      <c r="AX129" s="1125" t="s">
        <v>510</v>
      </c>
      <c r="AY129" s="1008"/>
      <c r="AZ129" s="1008"/>
      <c r="BA129" s="1008"/>
      <c r="BB129" s="1008"/>
      <c r="BC129" s="1008"/>
      <c r="BD129" s="1008"/>
      <c r="BE129" s="1009"/>
      <c r="BF129" s="1126" t="s">
        <v>496</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511</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512</v>
      </c>
      <c r="X130" s="1132"/>
      <c r="Y130" s="1132"/>
      <c r="Z130" s="1133"/>
      <c r="AA130" s="1016">
        <v>734381</v>
      </c>
      <c r="AB130" s="1017"/>
      <c r="AC130" s="1017"/>
      <c r="AD130" s="1017"/>
      <c r="AE130" s="1018"/>
      <c r="AF130" s="1019">
        <v>702594</v>
      </c>
      <c r="AG130" s="1017"/>
      <c r="AH130" s="1017"/>
      <c r="AI130" s="1017"/>
      <c r="AJ130" s="1018"/>
      <c r="AK130" s="1019">
        <v>705710</v>
      </c>
      <c r="AL130" s="1017"/>
      <c r="AM130" s="1017"/>
      <c r="AN130" s="1017"/>
      <c r="AO130" s="1018"/>
      <c r="AP130" s="1134"/>
      <c r="AQ130" s="1135"/>
      <c r="AR130" s="1135"/>
      <c r="AS130" s="1135"/>
      <c r="AT130" s="1136"/>
      <c r="AU130" s="286"/>
      <c r="AV130" s="286"/>
      <c r="AW130" s="286"/>
      <c r="AX130" s="1125" t="s">
        <v>513</v>
      </c>
      <c r="AY130" s="1008"/>
      <c r="AZ130" s="1008"/>
      <c r="BA130" s="1008"/>
      <c r="BB130" s="1008"/>
      <c r="BC130" s="1008"/>
      <c r="BD130" s="1008"/>
      <c r="BE130" s="1009"/>
      <c r="BF130" s="1162">
        <v>0</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514</v>
      </c>
      <c r="X131" s="1170"/>
      <c r="Y131" s="1170"/>
      <c r="Z131" s="1171"/>
      <c r="AA131" s="1063">
        <v>2170343</v>
      </c>
      <c r="AB131" s="1042"/>
      <c r="AC131" s="1042"/>
      <c r="AD131" s="1042"/>
      <c r="AE131" s="1043"/>
      <c r="AF131" s="1041">
        <v>2146850</v>
      </c>
      <c r="AG131" s="1042"/>
      <c r="AH131" s="1042"/>
      <c r="AI131" s="1042"/>
      <c r="AJ131" s="1043"/>
      <c r="AK131" s="1041">
        <v>2314854</v>
      </c>
      <c r="AL131" s="1042"/>
      <c r="AM131" s="1042"/>
      <c r="AN131" s="1042"/>
      <c r="AO131" s="1043"/>
      <c r="AP131" s="1172"/>
      <c r="AQ131" s="1173"/>
      <c r="AR131" s="1173"/>
      <c r="AS131" s="1173"/>
      <c r="AT131" s="1174"/>
      <c r="AU131" s="286"/>
      <c r="AV131" s="286"/>
      <c r="AW131" s="286"/>
      <c r="AX131" s="1144" t="s">
        <v>515</v>
      </c>
      <c r="AY131" s="1101"/>
      <c r="AZ131" s="1101"/>
      <c r="BA131" s="1101"/>
      <c r="BB131" s="1101"/>
      <c r="BC131" s="1101"/>
      <c r="BD131" s="1101"/>
      <c r="BE131" s="1102"/>
      <c r="BF131" s="1145" t="s">
        <v>449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516</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517</v>
      </c>
      <c r="W132" s="1155"/>
      <c r="X132" s="1155"/>
      <c r="Y132" s="1155"/>
      <c r="Z132" s="1156"/>
      <c r="AA132" s="1157">
        <v>-0.42177664999999998</v>
      </c>
      <c r="AB132" s="1158"/>
      <c r="AC132" s="1158"/>
      <c r="AD132" s="1158"/>
      <c r="AE132" s="1159"/>
      <c r="AF132" s="1160">
        <v>-0.30384051099999998</v>
      </c>
      <c r="AG132" s="1158"/>
      <c r="AH132" s="1158"/>
      <c r="AI132" s="1158"/>
      <c r="AJ132" s="1159"/>
      <c r="AK132" s="1160">
        <v>0.51843442399999995</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518</v>
      </c>
      <c r="W133" s="1138"/>
      <c r="X133" s="1138"/>
      <c r="Y133" s="1138"/>
      <c r="Z133" s="1139"/>
      <c r="AA133" s="1140">
        <v>0.2</v>
      </c>
      <c r="AB133" s="1141"/>
      <c r="AC133" s="1141"/>
      <c r="AD133" s="1141"/>
      <c r="AE133" s="1142"/>
      <c r="AF133" s="1140">
        <v>-0.4</v>
      </c>
      <c r="AG133" s="1141"/>
      <c r="AH133" s="1141"/>
      <c r="AI133" s="1141"/>
      <c r="AJ133" s="1142"/>
      <c r="AK133" s="1140">
        <v>0</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mHbYbg/UfiE+FjhctSKVv16ypAceJO+daplmF9VEuZASwGgE8UTLWaTVzX1CpjRcGqE7Ei4ZhLQ2SkHGrkDHg==" saltValue="KxaitcYFnZmrACiezYre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U61" zoomScaleNormal="85" zoomScaleSheetLayoutView="100" workbookViewId="0">
      <selection activeCell="BK76" sqref="BK76"/>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519</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lYp8/loQGdtL4D4HbxOGeNzsW3t65Pgv5Xl4+6itjsmDHPUJZivDXg0T4bkB8O+WDftwMqeU/6s2611hJdGAaQ==" saltValue="fpRK5K/AN5rNZSZnmX7B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M52"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LoZlQSgd7qmEYRYr/enO+S0JxhSQXUOKi547nD0cWZi8N68SYxdfXY5sG6CZoOZR//KGfaI+vZV9TfPk8GdCg==" saltValue="zjHj87kPVDxGvei6f3Kfb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5"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522</v>
      </c>
      <c r="AP7" s="305"/>
      <c r="AQ7" s="306" t="s">
        <v>523</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524</v>
      </c>
      <c r="AQ8" s="312" t="s">
        <v>525</v>
      </c>
      <c r="AR8" s="313" t="s">
        <v>526</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527</v>
      </c>
      <c r="AL9" s="1178"/>
      <c r="AM9" s="1178"/>
      <c r="AN9" s="1179"/>
      <c r="AO9" s="314">
        <v>630747</v>
      </c>
      <c r="AP9" s="314">
        <v>159804</v>
      </c>
      <c r="AQ9" s="315">
        <v>224098</v>
      </c>
      <c r="AR9" s="316">
        <v>-28.7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528</v>
      </c>
      <c r="AL10" s="1178"/>
      <c r="AM10" s="1178"/>
      <c r="AN10" s="1179"/>
      <c r="AO10" s="317">
        <v>79633</v>
      </c>
      <c r="AP10" s="317">
        <v>20176</v>
      </c>
      <c r="AQ10" s="318">
        <v>32087</v>
      </c>
      <c r="AR10" s="319">
        <v>-37.1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529</v>
      </c>
      <c r="AL11" s="1178"/>
      <c r="AM11" s="1178"/>
      <c r="AN11" s="1179"/>
      <c r="AO11" s="317" t="s">
        <v>530</v>
      </c>
      <c r="AP11" s="317" t="s">
        <v>530</v>
      </c>
      <c r="AQ11" s="318">
        <v>3587</v>
      </c>
      <c r="AR11" s="319" t="s">
        <v>530</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531</v>
      </c>
      <c r="AL12" s="1178"/>
      <c r="AM12" s="1178"/>
      <c r="AN12" s="1179"/>
      <c r="AO12" s="317" t="s">
        <v>530</v>
      </c>
      <c r="AP12" s="317" t="s">
        <v>530</v>
      </c>
      <c r="AQ12" s="318" t="s">
        <v>530</v>
      </c>
      <c r="AR12" s="319" t="s">
        <v>530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532</v>
      </c>
      <c r="AL13" s="1178"/>
      <c r="AM13" s="1178"/>
      <c r="AN13" s="1179"/>
      <c r="AO13" s="317">
        <v>12161</v>
      </c>
      <c r="AP13" s="317">
        <v>3081</v>
      </c>
      <c r="AQ13" s="318">
        <v>11579</v>
      </c>
      <c r="AR13" s="319">
        <v>-73.400000000000006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533</v>
      </c>
      <c r="AL14" s="1178"/>
      <c r="AM14" s="1178"/>
      <c r="AN14" s="1179"/>
      <c r="AO14" s="317">
        <v>12901</v>
      </c>
      <c r="AP14" s="317">
        <v>3269</v>
      </c>
      <c r="AQ14" s="318">
        <v>4496</v>
      </c>
      <c r="AR14" s="319">
        <v>-27.3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534</v>
      </c>
      <c r="AL15" s="1184"/>
      <c r="AM15" s="1184"/>
      <c r="AN15" s="1185"/>
      <c r="AO15" s="317">
        <v>-49350</v>
      </c>
      <c r="AP15" s="317">
        <v>-12503</v>
      </c>
      <c r="AQ15" s="318">
        <v>-17592</v>
      </c>
      <c r="AR15" s="319">
        <v>-28.9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686092</v>
      </c>
      <c r="AP16" s="317">
        <v>173826</v>
      </c>
      <c r="AQ16" s="318">
        <v>258255</v>
      </c>
      <c r="AR16" s="319">
        <v>-32.700000000000003</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539</v>
      </c>
      <c r="AL21" s="1187"/>
      <c r="AM21" s="1187"/>
      <c r="AN21" s="1188"/>
      <c r="AO21" s="330">
        <v>16.47</v>
      </c>
      <c r="AP21" s="331">
        <v>22.75</v>
      </c>
      <c r="AQ21" s="332">
        <v>-6.28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540</v>
      </c>
      <c r="AL22" s="1187"/>
      <c r="AM22" s="1187"/>
      <c r="AN22" s="1188"/>
      <c r="AO22" s="335">
        <v>91.9</v>
      </c>
      <c r="AP22" s="336">
        <v>95.6</v>
      </c>
      <c r="AQ22" s="337">
        <v>-3.7</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522</v>
      </c>
      <c r="AP30" s="305"/>
      <c r="AQ30" s="306" t="s">
        <v>523</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524</v>
      </c>
      <c r="AQ31" s="312" t="s">
        <v>525</v>
      </c>
      <c r="AR31" s="313" t="s">
        <v>526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544</v>
      </c>
      <c r="AL32" s="1181"/>
      <c r="AM32" s="1181"/>
      <c r="AN32" s="1182"/>
      <c r="AO32" s="345">
        <v>439089</v>
      </c>
      <c r="AP32" s="345">
        <v>111246</v>
      </c>
      <c r="AQ32" s="346">
        <v>146295</v>
      </c>
      <c r="AR32" s="347">
        <v>-24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545</v>
      </c>
      <c r="AL33" s="1181"/>
      <c r="AM33" s="1181"/>
      <c r="AN33" s="1182"/>
      <c r="AO33" s="345" t="s">
        <v>530</v>
      </c>
      <c r="AP33" s="345" t="s">
        <v>530</v>
      </c>
      <c r="AQ33" s="346" t="s">
        <v>530</v>
      </c>
      <c r="AR33" s="347" t="s">
        <v>530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546</v>
      </c>
      <c r="AL34" s="1181"/>
      <c r="AM34" s="1181"/>
      <c r="AN34" s="1182"/>
      <c r="AO34" s="345" t="s">
        <v>530</v>
      </c>
      <c r="AP34" s="345" t="s">
        <v>530</v>
      </c>
      <c r="AQ34" s="346">
        <v>4</v>
      </c>
      <c r="AR34" s="347" t="s">
        <v>530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547</v>
      </c>
      <c r="AL35" s="1181"/>
      <c r="AM35" s="1181"/>
      <c r="AN35" s="1182"/>
      <c r="AO35" s="345">
        <v>278487</v>
      </c>
      <c r="AP35" s="345">
        <v>70557</v>
      </c>
      <c r="AQ35" s="346">
        <v>31593</v>
      </c>
      <c r="AR35" s="347">
        <v>123.3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548</v>
      </c>
      <c r="AL36" s="1181"/>
      <c r="AM36" s="1181"/>
      <c r="AN36" s="1182"/>
      <c r="AO36" s="345">
        <v>135</v>
      </c>
      <c r="AP36" s="345">
        <v>34</v>
      </c>
      <c r="AQ36" s="346">
        <v>3914</v>
      </c>
      <c r="AR36" s="347">
        <v>-99.1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549</v>
      </c>
      <c r="AL37" s="1181"/>
      <c r="AM37" s="1181"/>
      <c r="AN37" s="1182"/>
      <c r="AO37" s="345" t="s">
        <v>530</v>
      </c>
      <c r="AP37" s="345" t="s">
        <v>530</v>
      </c>
      <c r="AQ37" s="346">
        <v>1348</v>
      </c>
      <c r="AR37" s="347" t="s">
        <v>530</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550</v>
      </c>
      <c r="AL38" s="1190"/>
      <c r="AM38" s="1190"/>
      <c r="AN38" s="1191"/>
      <c r="AO38" s="348" t="s">
        <v>530</v>
      </c>
      <c r="AP38" s="348" t="s">
        <v>530</v>
      </c>
      <c r="AQ38" s="349">
        <v>27</v>
      </c>
      <c r="AR38" s="337" t="s">
        <v>530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551</v>
      </c>
      <c r="AL39" s="1190"/>
      <c r="AM39" s="1190"/>
      <c r="AN39" s="1191"/>
      <c r="AO39" s="345" t="s">
        <v>530</v>
      </c>
      <c r="AP39" s="345" t="s">
        <v>530</v>
      </c>
      <c r="AQ39" s="346">
        <v>-7201</v>
      </c>
      <c r="AR39" s="347" t="s">
        <v>530</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552</v>
      </c>
      <c r="AL40" s="1181"/>
      <c r="AM40" s="1181"/>
      <c r="AN40" s="1182"/>
      <c r="AO40" s="345">
        <v>-705710</v>
      </c>
      <c r="AP40" s="345">
        <v>-178797</v>
      </c>
      <c r="AQ40" s="346">
        <v>-128709</v>
      </c>
      <c r="AR40" s="347">
        <v>38.9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12001</v>
      </c>
      <c r="AP41" s="345">
        <v>3041</v>
      </c>
      <c r="AQ41" s="346">
        <v>47272</v>
      </c>
      <c r="AR41" s="347">
        <v>-93.6</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522</v>
      </c>
      <c r="AN49" s="1197" t="s">
        <v>556</v>
      </c>
      <c r="AO49" s="1198"/>
      <c r="AP49" s="1198"/>
      <c r="AQ49" s="1198"/>
      <c r="AR49" s="119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557</v>
      </c>
      <c r="AO50" s="362" t="s">
        <v>558</v>
      </c>
      <c r="AP50" s="363" t="s">
        <v>559</v>
      </c>
      <c r="AQ50" s="364" t="s">
        <v>560</v>
      </c>
      <c r="AR50" s="365" t="s">
        <v>561</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465412</v>
      </c>
      <c r="AN51" s="367">
        <v>115630</v>
      </c>
      <c r="AO51" s="368">
        <v>-67.8</v>
      </c>
      <c r="AP51" s="369">
        <v>291945</v>
      </c>
      <c r="AQ51" s="370">
        <v>4.0999999999999996</v>
      </c>
      <c r="AR51" s="371">
        <v>-71.900000000000006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255708</v>
      </c>
      <c r="AN52" s="375">
        <v>63530</v>
      </c>
      <c r="AO52" s="376">
        <v>16.5</v>
      </c>
      <c r="AP52" s="377">
        <v>127651</v>
      </c>
      <c r="AQ52" s="378">
        <v>0.3</v>
      </c>
      <c r="AR52" s="379">
        <v>16.2</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596258</v>
      </c>
      <c r="AN53" s="367">
        <v>149065</v>
      </c>
      <c r="AO53" s="368">
        <v>28.9</v>
      </c>
      <c r="AP53" s="369">
        <v>291173</v>
      </c>
      <c r="AQ53" s="370">
        <v>-0.3</v>
      </c>
      <c r="AR53" s="371">
        <v>29.2</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273582</v>
      </c>
      <c r="AN54" s="375">
        <v>68396</v>
      </c>
      <c r="AO54" s="376">
        <v>7.7</v>
      </c>
      <c r="AP54" s="377">
        <v>119071</v>
      </c>
      <c r="AQ54" s="378">
        <v>-6.7</v>
      </c>
      <c r="AR54" s="379">
        <v>14.4</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966734</v>
      </c>
      <c r="AN55" s="367">
        <v>244619</v>
      </c>
      <c r="AO55" s="368">
        <v>64.099999999999994</v>
      </c>
      <c r="AP55" s="369">
        <v>271581</v>
      </c>
      <c r="AQ55" s="370">
        <v>-6.7</v>
      </c>
      <c r="AR55" s="371">
        <v>70.8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344056</v>
      </c>
      <c r="AN56" s="375">
        <v>87059</v>
      </c>
      <c r="AO56" s="376">
        <v>27.3</v>
      </c>
      <c r="AP56" s="377">
        <v>117844</v>
      </c>
      <c r="AQ56" s="378">
        <v>-1</v>
      </c>
      <c r="AR56" s="379">
        <v>28.3</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669166</v>
      </c>
      <c r="AN57" s="367">
        <v>168853</v>
      </c>
      <c r="AO57" s="368">
        <v>-31</v>
      </c>
      <c r="AP57" s="369">
        <v>268375</v>
      </c>
      <c r="AQ57" s="370">
        <v>-1.2</v>
      </c>
      <c r="AR57" s="371">
        <v>-29.8</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197710</v>
      </c>
      <c r="AN58" s="375">
        <v>49889</v>
      </c>
      <c r="AO58" s="376">
        <v>-42.7</v>
      </c>
      <c r="AP58" s="377">
        <v>119602</v>
      </c>
      <c r="AQ58" s="378">
        <v>1.5</v>
      </c>
      <c r="AR58" s="379">
        <v>-44.2</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1829121</v>
      </c>
      <c r="AN59" s="367">
        <v>463421</v>
      </c>
      <c r="AO59" s="368">
        <v>174.5</v>
      </c>
      <c r="AP59" s="369">
        <v>301035</v>
      </c>
      <c r="AQ59" s="370">
        <v>12.2</v>
      </c>
      <c r="AR59" s="371">
        <v>162.30000000000001</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709299</v>
      </c>
      <c r="AN60" s="375">
        <v>179706</v>
      </c>
      <c r="AO60" s="376">
        <v>260.2</v>
      </c>
      <c r="AP60" s="377">
        <v>154376</v>
      </c>
      <c r="AQ60" s="378">
        <v>29.1</v>
      </c>
      <c r="AR60" s="379">
        <v>231.1</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905338</v>
      </c>
      <c r="AN61" s="382">
        <v>228318</v>
      </c>
      <c r="AO61" s="383">
        <v>33.700000000000003</v>
      </c>
      <c r="AP61" s="384">
        <v>284822</v>
      </c>
      <c r="AQ61" s="385">
        <v>1.6</v>
      </c>
      <c r="AR61" s="371">
        <v>32.1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356071</v>
      </c>
      <c r="AN62" s="375">
        <v>89716</v>
      </c>
      <c r="AO62" s="376">
        <v>53.8</v>
      </c>
      <c r="AP62" s="377">
        <v>127709</v>
      </c>
      <c r="AQ62" s="378">
        <v>4.5999999999999996</v>
      </c>
      <c r="AR62" s="379">
        <v>49.2</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zS/tKKOTS3BCZdoKxVASeCVPa2MYNlXdD3OOxCgsIIi0YaaKbqZiP/muPuxXHcB0zRbUqGdwaCrujgxEjWpH1Q==" saltValue="/P5rvWXQCJtI4BB93FUt0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Normal="100" zoomScaleSheetLayoutView="55" workbookViewId="0">
      <selection activeCell="BK102" sqref="BK102"/>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570</v>
      </c>
    </row>
    <row r="120" spans="125:125" ht="13.5" hidden="1" customHeight="1" x14ac:dyDescent="0.2"/>
    <row r="121" spans="125:125" ht="13.5" hidden="1" customHeight="1" x14ac:dyDescent="0.2">
      <c r="DU121" s="292"/>
    </row>
  </sheetData>
  <sheetProtection algorithmName="SHA-512" hashValue="In8SBQLOzPKe/aL+rHli0q/GQYpqFJLgtFHIw1aso/GE+tlloTwuhaMb+b8xCkYd0E9LSTmPFtKWXlrV0WTbEQ==" saltValue="5Qj2yIalO+rtk1d24RM7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3" zoomScaleNormal="100" zoomScaleSheetLayoutView="55" workbookViewId="0">
      <selection activeCell="AE78" sqref="AE78"/>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571</v>
      </c>
    </row>
  </sheetData>
  <sheetProtection algorithmName="SHA-512" hashValue="OE5WpZORDle0f3Kqng4cvcRh6b36h8BrFsxHhwFmYihWNWL7FvcMyBxJe+ZPte2sbCpEGA+U15Nism7mqyIHXg==" saltValue="2bCVV1OrkpCu+H3YwvOa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2">
      <c r="B47" s="10"/>
      <c r="C47" s="1200" t="s">
        <v>3</v>
      </c>
      <c r="D47" s="1200"/>
      <c r="E47" s="1201"/>
      <c r="F47" s="11">
        <v>57.1</v>
      </c>
      <c r="G47" s="12">
        <v>58.49</v>
      </c>
      <c r="H47" s="12">
        <v>57.84</v>
      </c>
      <c r="I47" s="12">
        <v>58.99</v>
      </c>
      <c r="J47" s="13">
        <v>55.67</v>
      </c>
    </row>
    <row r="48" spans="2:10" ht="57.75" customHeight="1" x14ac:dyDescent="0.2">
      <c r="B48" s="14"/>
      <c r="C48" s="1202" t="s">
        <v>4</v>
      </c>
      <c r="D48" s="1202"/>
      <c r="E48" s="1203"/>
      <c r="F48" s="15">
        <v>4.91</v>
      </c>
      <c r="G48" s="16">
        <v>4.83</v>
      </c>
      <c r="H48" s="16">
        <v>5.27</v>
      </c>
      <c r="I48" s="16">
        <v>3.53</v>
      </c>
      <c r="J48" s="17">
        <v>4.5</v>
      </c>
    </row>
    <row r="49" spans="2:10" ht="57.75" customHeight="1" thickBot="1" x14ac:dyDescent="0.25">
      <c r="B49" s="18"/>
      <c r="C49" s="1204" t="s">
        <v>5</v>
      </c>
      <c r="D49" s="1204"/>
      <c r="E49" s="1205"/>
      <c r="F49" s="19" t="s">
        <v>577</v>
      </c>
      <c r="G49" s="20">
        <v>6.2</v>
      </c>
      <c r="H49" s="20">
        <v>1.68</v>
      </c>
      <c r="I49" s="20" t="s">
        <v>578</v>
      </c>
      <c r="J49" s="21">
        <v>1.84</v>
      </c>
    </row>
    <row r="50" spans="2:10" ht="13.5" customHeight="1" x14ac:dyDescent="0.2"/>
  </sheetData>
  <sheetProtection algorithmName="SHA-512" hashValue="HCiXrbAQ85nm5I+/L2H+8Si5uzp4yAiVlzqdkC/SX/NZNhH8YWZO1KBi/A2kKA0TrkIHYim6VRZeIxB42qQWBQ==" saltValue="BY895gnPRN01bFyOa5wv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S2203C051</cp:lastModifiedBy>
  <cp:lastPrinted>2022-03-07T06:17:57Z</cp:lastPrinted>
  <dcterms:created xsi:type="dcterms:W3CDTF">2022-02-02T05:04:15Z</dcterms:created>
  <dcterms:modified xsi:type="dcterms:W3CDTF">2022-04-25T02:31:54Z</dcterms:modified>
  <cp:category/>
</cp:coreProperties>
</file>